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24226"/>
  <xr:revisionPtr revIDLastSave="0" documentId="8_{4B177E0C-99DB-4594-BBBC-D7A8168DD82E}" xr6:coauthVersionLast="47" xr6:coauthVersionMax="47" xr10:uidLastSave="{00000000-0000-0000-0000-000000000000}"/>
  <bookViews>
    <workbookView xWindow="29520" yWindow="-5565" windowWidth="21600" windowHeight="11325" tabRatio="903" xr2:uid="{00000000-000D-0000-FFFF-FFFF00000000}"/>
  </bookViews>
  <sheets>
    <sheet name="41 forma" sheetId="2" r:id="rId1"/>
    <sheet name="Vita L." sheetId="48" r:id="rId2"/>
    <sheet name="Kristina G." sheetId="49" r:id="rId3"/>
    <sheet name="Ligita Z." sheetId="47" r:id="rId4"/>
    <sheet name="Aiva " sheetId="5" r:id="rId5"/>
    <sheet name="Vaida V. " sheetId="6" r:id="rId6"/>
    <sheet name="Dalia K. " sheetId="7" r:id="rId7"/>
    <sheet name="Violeta " sheetId="8" r:id="rId8"/>
    <sheet name="Rasa Ž. " sheetId="12" r:id="rId9"/>
    <sheet name="Svajūnė" sheetId="9" r:id="rId10"/>
    <sheet name="Rasa P. " sheetId="10" r:id="rId11"/>
    <sheet name="Dovilė " sheetId="27" r:id="rId12"/>
    <sheet name="Rima " sheetId="29" r:id="rId13"/>
    <sheet name="Loreta" sheetId="13" r:id="rId14"/>
    <sheet name="Vaida Ž. " sheetId="30" r:id="rId15"/>
    <sheet name="Dalia Gar" sheetId="32" r:id="rId16"/>
    <sheet name="Indrė A" sheetId="31" r:id="rId17"/>
    <sheet name="Justina" sheetId="33" r:id="rId18"/>
    <sheet name="Kristina R. " sheetId="34" r:id="rId19"/>
    <sheet name="Sigita J." sheetId="35" r:id="rId20"/>
    <sheet name="Ligita U." sheetId="37" r:id="rId21"/>
    <sheet name="Ieva " sheetId="45" r:id="rId22"/>
    <sheet name="Vaida Z. " sheetId="46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2" l="1"/>
  <c r="C64" i="2"/>
  <c r="D62" i="2"/>
  <c r="D58" i="2"/>
  <c r="D57" i="2"/>
  <c r="C57" i="2"/>
  <c r="D56" i="2"/>
  <c r="D55" i="2"/>
  <c r="D54" i="2"/>
  <c r="C54" i="2"/>
  <c r="C53" i="2"/>
  <c r="R17" i="49" l="1"/>
  <c r="P29" i="2"/>
  <c r="O29" i="2"/>
  <c r="P27" i="2"/>
  <c r="O27" i="2"/>
  <c r="P22" i="2"/>
  <c r="O22" i="2"/>
  <c r="P20" i="2"/>
  <c r="O20" i="2"/>
  <c r="P19" i="2"/>
  <c r="O19" i="2"/>
  <c r="D29" i="2"/>
  <c r="C29" i="2"/>
  <c r="D27" i="2"/>
  <c r="C27" i="2"/>
  <c r="D23" i="2"/>
  <c r="C23" i="2"/>
  <c r="D22" i="2"/>
  <c r="C22" i="2"/>
  <c r="D21" i="2"/>
  <c r="C21" i="2"/>
  <c r="D20" i="2"/>
  <c r="D19" i="2"/>
  <c r="C19" i="2"/>
  <c r="C20" i="2"/>
  <c r="D18" i="2"/>
  <c r="C18" i="2"/>
  <c r="N51" i="49"/>
  <c r="M51" i="49"/>
  <c r="L51" i="49"/>
  <c r="K51" i="49"/>
  <c r="J51" i="49"/>
  <c r="I51" i="49"/>
  <c r="H51" i="49"/>
  <c r="G51" i="49"/>
  <c r="F51" i="49"/>
  <c r="E51" i="49"/>
  <c r="D51" i="49"/>
  <c r="C51" i="49"/>
  <c r="Q16" i="49"/>
  <c r="P16" i="49"/>
  <c r="O16" i="49"/>
  <c r="N16" i="49"/>
  <c r="M16" i="49"/>
  <c r="L16" i="49"/>
  <c r="K16" i="49"/>
  <c r="J16" i="49"/>
  <c r="I16" i="49"/>
  <c r="H16" i="49"/>
  <c r="G16" i="49"/>
  <c r="F16" i="49"/>
  <c r="E16" i="49"/>
  <c r="D16" i="49"/>
  <c r="C16" i="49"/>
  <c r="R52" i="49" l="1"/>
  <c r="O52" i="45"/>
  <c r="N61" i="2"/>
  <c r="R17" i="37" l="1"/>
  <c r="O52" i="35" l="1"/>
  <c r="R15" i="34" l="1"/>
  <c r="R17" i="33" l="1"/>
  <c r="R17" i="27" l="1"/>
  <c r="R50" i="9"/>
  <c r="R50" i="12" l="1"/>
  <c r="R15" i="12"/>
  <c r="D63" i="2" l="1"/>
  <c r="D59" i="2" l="1"/>
  <c r="C59" i="2"/>
  <c r="P26" i="2"/>
  <c r="O26" i="2"/>
  <c r="K26" i="2"/>
  <c r="K24" i="2"/>
  <c r="D24" i="2"/>
  <c r="C24" i="2"/>
  <c r="K19" i="2"/>
  <c r="P18" i="2"/>
  <c r="O18" i="2"/>
  <c r="K18" i="2"/>
  <c r="H64" i="2"/>
  <c r="D61" i="2"/>
  <c r="D53" i="2"/>
  <c r="D26" i="2"/>
  <c r="C26" i="2"/>
  <c r="K25" i="2"/>
  <c r="K23" i="2"/>
  <c r="F21" i="2"/>
  <c r="E21" i="2"/>
  <c r="K20" i="2"/>
  <c r="R17" i="48"/>
  <c r="R17" i="47"/>
  <c r="H19" i="5"/>
  <c r="E19" i="5"/>
  <c r="F19" i="5"/>
  <c r="D55" i="5"/>
  <c r="C19" i="5"/>
  <c r="D19" i="5"/>
  <c r="G19" i="5"/>
  <c r="N51" i="47" l="1"/>
  <c r="M51" i="47"/>
  <c r="L51" i="47"/>
  <c r="K51" i="47"/>
  <c r="J51" i="47"/>
  <c r="I51" i="47"/>
  <c r="H51" i="47"/>
  <c r="G51" i="47"/>
  <c r="F51" i="47"/>
  <c r="E51" i="47"/>
  <c r="D51" i="47"/>
  <c r="C51" i="47"/>
  <c r="Q16" i="47"/>
  <c r="P16" i="47"/>
  <c r="O16" i="47"/>
  <c r="N16" i="47"/>
  <c r="M16" i="47"/>
  <c r="L16" i="47"/>
  <c r="K16" i="47"/>
  <c r="J16" i="47"/>
  <c r="I16" i="47"/>
  <c r="H16" i="47"/>
  <c r="G16" i="47"/>
  <c r="F16" i="47"/>
  <c r="E16" i="47"/>
  <c r="D16" i="47"/>
  <c r="C16" i="47"/>
  <c r="N51" i="48" l="1"/>
  <c r="M51" i="48"/>
  <c r="L51" i="48"/>
  <c r="K51" i="48"/>
  <c r="J51" i="48"/>
  <c r="I51" i="48"/>
  <c r="H51" i="48"/>
  <c r="G51" i="48"/>
  <c r="F51" i="48"/>
  <c r="E51" i="48"/>
  <c r="D51" i="48"/>
  <c r="C51" i="48"/>
  <c r="Q16" i="48"/>
  <c r="P16" i="48"/>
  <c r="O16" i="48"/>
  <c r="N16" i="48"/>
  <c r="M16" i="48"/>
  <c r="L16" i="48"/>
  <c r="K16" i="48"/>
  <c r="J16" i="48"/>
  <c r="I16" i="48"/>
  <c r="H16" i="48"/>
  <c r="G16" i="48"/>
  <c r="F16" i="48"/>
  <c r="E16" i="48"/>
  <c r="D16" i="48"/>
  <c r="E19" i="2" l="1"/>
  <c r="F19" i="2"/>
  <c r="G19" i="2"/>
  <c r="H19" i="2"/>
  <c r="I19" i="2"/>
  <c r="J19" i="2"/>
  <c r="L19" i="2"/>
  <c r="M19" i="2"/>
  <c r="N19" i="2"/>
  <c r="Q19" i="2"/>
  <c r="E20" i="2"/>
  <c r="F20" i="2"/>
  <c r="G20" i="2"/>
  <c r="H20" i="2"/>
  <c r="I20" i="2"/>
  <c r="J20" i="2"/>
  <c r="L20" i="2"/>
  <c r="M20" i="2"/>
  <c r="N20" i="2"/>
  <c r="Q20" i="2"/>
  <c r="G21" i="2"/>
  <c r="H21" i="2"/>
  <c r="I21" i="2"/>
  <c r="J21" i="2"/>
  <c r="K21" i="2"/>
  <c r="L21" i="2"/>
  <c r="M21" i="2"/>
  <c r="N21" i="2"/>
  <c r="O21" i="2"/>
  <c r="P21" i="2"/>
  <c r="Q21" i="2"/>
  <c r="E22" i="2"/>
  <c r="F22" i="2"/>
  <c r="G22" i="2"/>
  <c r="H22" i="2"/>
  <c r="I22" i="2"/>
  <c r="J22" i="2"/>
  <c r="K22" i="2"/>
  <c r="L22" i="2"/>
  <c r="M22" i="2"/>
  <c r="N22" i="2"/>
  <c r="Q22" i="2"/>
  <c r="E23" i="2"/>
  <c r="F23" i="2"/>
  <c r="G23" i="2"/>
  <c r="H23" i="2"/>
  <c r="I23" i="2"/>
  <c r="J23" i="2"/>
  <c r="L23" i="2"/>
  <c r="M23" i="2"/>
  <c r="N23" i="2"/>
  <c r="O23" i="2"/>
  <c r="P23" i="2"/>
  <c r="Q23" i="2"/>
  <c r="E24" i="2"/>
  <c r="F24" i="2"/>
  <c r="G24" i="2"/>
  <c r="H24" i="2"/>
  <c r="I24" i="2"/>
  <c r="J24" i="2"/>
  <c r="L24" i="2"/>
  <c r="M24" i="2"/>
  <c r="N24" i="2"/>
  <c r="O24" i="2"/>
  <c r="P24" i="2"/>
  <c r="Q24" i="2"/>
  <c r="C25" i="2"/>
  <c r="D25" i="2"/>
  <c r="E25" i="2"/>
  <c r="F25" i="2"/>
  <c r="G25" i="2"/>
  <c r="H25" i="2"/>
  <c r="I25" i="2"/>
  <c r="J25" i="2"/>
  <c r="L25" i="2"/>
  <c r="M25" i="2"/>
  <c r="N25" i="2"/>
  <c r="O25" i="2"/>
  <c r="P25" i="2"/>
  <c r="Q25" i="2"/>
  <c r="E26" i="2"/>
  <c r="F26" i="2"/>
  <c r="G26" i="2"/>
  <c r="H26" i="2"/>
  <c r="I26" i="2"/>
  <c r="J26" i="2"/>
  <c r="L26" i="2"/>
  <c r="M26" i="2"/>
  <c r="N26" i="2"/>
  <c r="Q26" i="2"/>
  <c r="E27" i="2"/>
  <c r="F27" i="2"/>
  <c r="G27" i="2"/>
  <c r="H27" i="2"/>
  <c r="I27" i="2"/>
  <c r="J27" i="2"/>
  <c r="K27" i="2"/>
  <c r="L27" i="2"/>
  <c r="M27" i="2"/>
  <c r="N27" i="2"/>
  <c r="Q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E29" i="2"/>
  <c r="F29" i="2"/>
  <c r="G29" i="2"/>
  <c r="H29" i="2"/>
  <c r="I29" i="2"/>
  <c r="J29" i="2"/>
  <c r="K29" i="2"/>
  <c r="L29" i="2"/>
  <c r="M29" i="2"/>
  <c r="N29" i="2"/>
  <c r="Q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E18" i="2"/>
  <c r="F18" i="2"/>
  <c r="G18" i="2"/>
  <c r="H18" i="2"/>
  <c r="I18" i="2"/>
  <c r="J18" i="2"/>
  <c r="L18" i="2"/>
  <c r="M18" i="2"/>
  <c r="N18" i="2"/>
  <c r="Q18" i="2"/>
  <c r="E54" i="2"/>
  <c r="F54" i="2"/>
  <c r="G54" i="2"/>
  <c r="H54" i="2"/>
  <c r="I54" i="2"/>
  <c r="J54" i="2"/>
  <c r="K54" i="2"/>
  <c r="L54" i="2"/>
  <c r="M54" i="2"/>
  <c r="C55" i="2"/>
  <c r="E55" i="2"/>
  <c r="F55" i="2"/>
  <c r="G55" i="2"/>
  <c r="H55" i="2"/>
  <c r="I55" i="2"/>
  <c r="J55" i="2"/>
  <c r="K55" i="2"/>
  <c r="L55" i="2"/>
  <c r="M55" i="2"/>
  <c r="C56" i="2"/>
  <c r="E56" i="2"/>
  <c r="F56" i="2"/>
  <c r="G56" i="2"/>
  <c r="H56" i="2"/>
  <c r="I56" i="2"/>
  <c r="J56" i="2"/>
  <c r="K56" i="2"/>
  <c r="L56" i="2"/>
  <c r="M56" i="2"/>
  <c r="E57" i="2"/>
  <c r="F57" i="2"/>
  <c r="G57" i="2"/>
  <c r="H57" i="2"/>
  <c r="I57" i="2"/>
  <c r="J57" i="2"/>
  <c r="K57" i="2"/>
  <c r="L57" i="2"/>
  <c r="M57" i="2"/>
  <c r="C58" i="2"/>
  <c r="E58" i="2"/>
  <c r="F58" i="2"/>
  <c r="G58" i="2"/>
  <c r="H58" i="2"/>
  <c r="I58" i="2"/>
  <c r="J58" i="2"/>
  <c r="K58" i="2"/>
  <c r="L58" i="2"/>
  <c r="M58" i="2"/>
  <c r="E59" i="2"/>
  <c r="F59" i="2"/>
  <c r="G59" i="2"/>
  <c r="H59" i="2"/>
  <c r="I59" i="2"/>
  <c r="J59" i="2"/>
  <c r="K59" i="2"/>
  <c r="L59" i="2"/>
  <c r="M59" i="2"/>
  <c r="C60" i="2"/>
  <c r="D60" i="2"/>
  <c r="E60" i="2"/>
  <c r="F60" i="2"/>
  <c r="G60" i="2"/>
  <c r="H60" i="2"/>
  <c r="I60" i="2"/>
  <c r="J60" i="2"/>
  <c r="K60" i="2"/>
  <c r="L60" i="2"/>
  <c r="M60" i="2"/>
  <c r="C61" i="2"/>
  <c r="E61" i="2"/>
  <c r="F61" i="2"/>
  <c r="G61" i="2"/>
  <c r="H61" i="2"/>
  <c r="I61" i="2"/>
  <c r="J61" i="2"/>
  <c r="K61" i="2"/>
  <c r="L61" i="2"/>
  <c r="M61" i="2"/>
  <c r="C62" i="2"/>
  <c r="E62" i="2"/>
  <c r="F62" i="2"/>
  <c r="G62" i="2"/>
  <c r="H62" i="2"/>
  <c r="I62" i="2"/>
  <c r="J62" i="2"/>
  <c r="K62" i="2"/>
  <c r="L62" i="2"/>
  <c r="M62" i="2"/>
  <c r="C63" i="2"/>
  <c r="E63" i="2"/>
  <c r="F63" i="2"/>
  <c r="G63" i="2"/>
  <c r="H63" i="2"/>
  <c r="I63" i="2"/>
  <c r="J63" i="2"/>
  <c r="K63" i="2"/>
  <c r="L63" i="2"/>
  <c r="M63" i="2"/>
  <c r="E64" i="2"/>
  <c r="F64" i="2"/>
  <c r="G64" i="2"/>
  <c r="I64" i="2"/>
  <c r="J64" i="2"/>
  <c r="K64" i="2"/>
  <c r="L64" i="2"/>
  <c r="M64" i="2"/>
  <c r="C65" i="2"/>
  <c r="D65" i="2"/>
  <c r="E65" i="2"/>
  <c r="F65" i="2"/>
  <c r="G65" i="2"/>
  <c r="H65" i="2"/>
  <c r="I65" i="2"/>
  <c r="J65" i="2"/>
  <c r="K65" i="2"/>
  <c r="L65" i="2"/>
  <c r="M65" i="2"/>
  <c r="C66" i="2"/>
  <c r="D66" i="2"/>
  <c r="E66" i="2"/>
  <c r="F66" i="2"/>
  <c r="G66" i="2"/>
  <c r="H66" i="2"/>
  <c r="I66" i="2"/>
  <c r="J66" i="2"/>
  <c r="K66" i="2"/>
  <c r="L66" i="2"/>
  <c r="M66" i="2"/>
  <c r="E53" i="2"/>
  <c r="F53" i="2"/>
  <c r="G53" i="2"/>
  <c r="H53" i="2"/>
  <c r="I53" i="2"/>
  <c r="J53" i="2"/>
  <c r="K53" i="2"/>
  <c r="L53" i="2"/>
  <c r="M53" i="2"/>
  <c r="L51" i="2" l="1"/>
  <c r="D51" i="2"/>
  <c r="F51" i="2"/>
  <c r="M51" i="2"/>
  <c r="E51" i="2"/>
  <c r="I51" i="2"/>
  <c r="K51" i="2"/>
  <c r="H51" i="2"/>
  <c r="G51" i="2"/>
  <c r="J51" i="2"/>
  <c r="N51" i="46"/>
  <c r="M51" i="46"/>
  <c r="L51" i="46"/>
  <c r="K51" i="46"/>
  <c r="J51" i="46"/>
  <c r="I51" i="46"/>
  <c r="H51" i="46"/>
  <c r="G51" i="46"/>
  <c r="F51" i="46"/>
  <c r="E51" i="46"/>
  <c r="D51" i="46"/>
  <c r="C51" i="46"/>
  <c r="O52" i="46" s="1"/>
  <c r="Q16" i="46"/>
  <c r="P16" i="46"/>
  <c r="O16" i="46"/>
  <c r="N16" i="46"/>
  <c r="M16" i="46"/>
  <c r="L16" i="46"/>
  <c r="K16" i="46"/>
  <c r="J16" i="46"/>
  <c r="I16" i="46"/>
  <c r="H16" i="46"/>
  <c r="G16" i="46"/>
  <c r="F16" i="46"/>
  <c r="E16" i="46"/>
  <c r="D16" i="46"/>
  <c r="R17" i="46" s="1"/>
  <c r="C16" i="46"/>
  <c r="N51" i="45"/>
  <c r="M51" i="45"/>
  <c r="L51" i="45"/>
  <c r="K51" i="45"/>
  <c r="J51" i="45"/>
  <c r="I51" i="45"/>
  <c r="H51" i="45"/>
  <c r="G51" i="45"/>
  <c r="F51" i="45"/>
  <c r="E51" i="45"/>
  <c r="D51" i="45"/>
  <c r="C51" i="45"/>
  <c r="Q16" i="45"/>
  <c r="P16" i="45"/>
  <c r="O16" i="45"/>
  <c r="N16" i="45"/>
  <c r="M16" i="45"/>
  <c r="L16" i="45"/>
  <c r="K16" i="45"/>
  <c r="J16" i="45"/>
  <c r="I16" i="45"/>
  <c r="H16" i="45"/>
  <c r="G16" i="45"/>
  <c r="F16" i="45"/>
  <c r="E16" i="45"/>
  <c r="D16" i="45"/>
  <c r="C16" i="45"/>
  <c r="R17" i="45" l="1"/>
  <c r="F16" i="2"/>
  <c r="N16" i="2"/>
  <c r="H16" i="2"/>
  <c r="P16" i="2"/>
  <c r="D16" i="2"/>
  <c r="E16" i="2"/>
  <c r="G16" i="2"/>
  <c r="I16" i="2"/>
  <c r="J16" i="2"/>
  <c r="K16" i="2"/>
  <c r="L16" i="2"/>
  <c r="M16" i="2"/>
  <c r="O16" i="2"/>
  <c r="Q16" i="2"/>
  <c r="C16" i="2"/>
  <c r="C51" i="2"/>
  <c r="N53" i="2"/>
  <c r="N54" i="2"/>
  <c r="N56" i="2"/>
  <c r="N57" i="2"/>
  <c r="N58" i="2"/>
  <c r="N59" i="2"/>
  <c r="N60" i="2"/>
  <c r="N62" i="2"/>
  <c r="N63" i="2"/>
  <c r="N64" i="2"/>
  <c r="N65" i="2"/>
  <c r="N66" i="2"/>
  <c r="S17" i="2" l="1"/>
  <c r="R17" i="2"/>
  <c r="O52" i="2"/>
  <c r="N51" i="37"/>
  <c r="M51" i="37"/>
  <c r="L51" i="37"/>
  <c r="K51" i="37"/>
  <c r="J51" i="37"/>
  <c r="I51" i="37"/>
  <c r="H51" i="37"/>
  <c r="G51" i="37"/>
  <c r="F51" i="37"/>
  <c r="E51" i="37"/>
  <c r="D51" i="37"/>
  <c r="O52" i="37" s="1"/>
  <c r="C51" i="37"/>
  <c r="Q16" i="37"/>
  <c r="P16" i="37"/>
  <c r="O16" i="37"/>
  <c r="N16" i="37"/>
  <c r="M16" i="37"/>
  <c r="L16" i="37"/>
  <c r="K16" i="37"/>
  <c r="J16" i="37"/>
  <c r="I16" i="37"/>
  <c r="H16" i="37"/>
  <c r="G16" i="37"/>
  <c r="F16" i="37"/>
  <c r="E16" i="37"/>
  <c r="D16" i="37"/>
  <c r="C16" i="37"/>
  <c r="N51" i="35" l="1"/>
  <c r="M51" i="35"/>
  <c r="L51" i="35"/>
  <c r="K51" i="35"/>
  <c r="J51" i="35"/>
  <c r="I51" i="35"/>
  <c r="H51" i="35"/>
  <c r="G51" i="35"/>
  <c r="F51" i="35"/>
  <c r="E51" i="35"/>
  <c r="D51" i="35"/>
  <c r="C51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D16" i="35"/>
  <c r="R17" i="35" s="1"/>
  <c r="C16" i="35"/>
  <c r="N51" i="34" l="1"/>
  <c r="M51" i="34"/>
  <c r="L51" i="34"/>
  <c r="K51" i="34"/>
  <c r="J51" i="34"/>
  <c r="I51" i="34"/>
  <c r="H51" i="34"/>
  <c r="G51" i="34"/>
  <c r="F51" i="34"/>
  <c r="E51" i="34"/>
  <c r="D51" i="34"/>
  <c r="C51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C16" i="34"/>
  <c r="O52" i="34" l="1"/>
  <c r="N51" i="33"/>
  <c r="M51" i="33"/>
  <c r="L51" i="33"/>
  <c r="K51" i="33"/>
  <c r="J51" i="33"/>
  <c r="I51" i="33"/>
  <c r="H51" i="33"/>
  <c r="G51" i="33"/>
  <c r="F51" i="33"/>
  <c r="E51" i="33"/>
  <c r="D51" i="33"/>
  <c r="C51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O52" i="33" l="1"/>
  <c r="N51" i="32"/>
  <c r="M51" i="32"/>
  <c r="L51" i="32"/>
  <c r="K51" i="32"/>
  <c r="J51" i="32"/>
  <c r="I51" i="32"/>
  <c r="H51" i="32"/>
  <c r="G51" i="32"/>
  <c r="F51" i="32"/>
  <c r="E51" i="32"/>
  <c r="D51" i="32"/>
  <c r="C51" i="32"/>
  <c r="Q16" i="32"/>
  <c r="P16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O52" i="32" l="1"/>
  <c r="R17" i="32"/>
  <c r="N51" i="31"/>
  <c r="M51" i="31"/>
  <c r="L51" i="31"/>
  <c r="K51" i="31"/>
  <c r="J51" i="31"/>
  <c r="I51" i="31"/>
  <c r="H51" i="31"/>
  <c r="G51" i="31"/>
  <c r="F51" i="31"/>
  <c r="E51" i="31"/>
  <c r="D51" i="31"/>
  <c r="C51" i="31"/>
  <c r="Q16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R18" i="31" s="1"/>
  <c r="C16" i="31"/>
  <c r="R52" i="31" l="1"/>
  <c r="N51" i="30"/>
  <c r="M51" i="30"/>
  <c r="L51" i="30"/>
  <c r="K51" i="30"/>
  <c r="J51" i="30"/>
  <c r="I51" i="30"/>
  <c r="H51" i="30"/>
  <c r="G51" i="30"/>
  <c r="F51" i="30"/>
  <c r="E51" i="30"/>
  <c r="D51" i="30"/>
  <c r="C51" i="30"/>
  <c r="Q16" i="30"/>
  <c r="P16" i="30"/>
  <c r="O16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R17" i="30" l="1"/>
  <c r="O52" i="30"/>
  <c r="N51" i="29"/>
  <c r="M51" i="29"/>
  <c r="L51" i="29"/>
  <c r="K51" i="29"/>
  <c r="J51" i="29"/>
  <c r="I51" i="29"/>
  <c r="H51" i="29"/>
  <c r="G51" i="29"/>
  <c r="F51" i="29"/>
  <c r="E51" i="29"/>
  <c r="D51" i="29"/>
  <c r="C51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R17" i="29" l="1"/>
  <c r="O52" i="29"/>
  <c r="N51" i="27"/>
  <c r="M51" i="27"/>
  <c r="L51" i="27"/>
  <c r="K51" i="27"/>
  <c r="J51" i="27"/>
  <c r="I51" i="27"/>
  <c r="H51" i="27"/>
  <c r="G51" i="27"/>
  <c r="F51" i="27"/>
  <c r="E51" i="27"/>
  <c r="D51" i="27"/>
  <c r="C51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O52" i="27" l="1"/>
  <c r="N51" i="13"/>
  <c r="M51" i="13"/>
  <c r="L51" i="13"/>
  <c r="K51" i="13"/>
  <c r="J51" i="13"/>
  <c r="I51" i="13"/>
  <c r="H51" i="13"/>
  <c r="G51" i="13"/>
  <c r="F51" i="13"/>
  <c r="E51" i="13"/>
  <c r="D51" i="13"/>
  <c r="C51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R17" i="13" s="1"/>
  <c r="C16" i="13"/>
  <c r="O52" i="13" l="1"/>
  <c r="C16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C51" i="12"/>
  <c r="D51" i="12"/>
  <c r="E51" i="12"/>
  <c r="F51" i="12"/>
  <c r="G51" i="12"/>
  <c r="H51" i="12"/>
  <c r="I51" i="12"/>
  <c r="J51" i="12"/>
  <c r="K51" i="12"/>
  <c r="L51" i="12"/>
  <c r="M51" i="12"/>
  <c r="N51" i="12"/>
  <c r="N51" i="10" l="1"/>
  <c r="M51" i="10"/>
  <c r="L51" i="10"/>
  <c r="K51" i="10"/>
  <c r="J51" i="10"/>
  <c r="I51" i="10"/>
  <c r="H51" i="10"/>
  <c r="G51" i="10"/>
  <c r="F51" i="10"/>
  <c r="E51" i="10"/>
  <c r="D51" i="10"/>
  <c r="C51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R17" i="10" l="1"/>
  <c r="O52" i="10"/>
  <c r="N51" i="9"/>
  <c r="M51" i="9"/>
  <c r="L51" i="9"/>
  <c r="K51" i="9"/>
  <c r="J51" i="9"/>
  <c r="I51" i="9"/>
  <c r="H51" i="9"/>
  <c r="G51" i="9"/>
  <c r="F51" i="9"/>
  <c r="E51" i="9"/>
  <c r="D51" i="9"/>
  <c r="C51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R17" i="9" l="1"/>
  <c r="N51" i="8"/>
  <c r="M51" i="8"/>
  <c r="L51" i="8"/>
  <c r="K51" i="8"/>
  <c r="J51" i="8"/>
  <c r="I51" i="8"/>
  <c r="H51" i="8"/>
  <c r="G51" i="8"/>
  <c r="F51" i="8"/>
  <c r="E51" i="8"/>
  <c r="D51" i="8"/>
  <c r="C51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R17" i="8" s="1"/>
  <c r="C16" i="8"/>
  <c r="N51" i="7" l="1"/>
  <c r="M51" i="7"/>
  <c r="L51" i="7"/>
  <c r="K51" i="7"/>
  <c r="J51" i="7"/>
  <c r="I51" i="7"/>
  <c r="H51" i="7"/>
  <c r="G51" i="7"/>
  <c r="F51" i="7"/>
  <c r="E51" i="7"/>
  <c r="D51" i="7"/>
  <c r="C51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R17" i="7" s="1"/>
  <c r="C16" i="7"/>
  <c r="N51" i="6"/>
  <c r="M51" i="6"/>
  <c r="L51" i="6"/>
  <c r="K51" i="6"/>
  <c r="J51" i="6"/>
  <c r="I51" i="6"/>
  <c r="H51" i="6"/>
  <c r="G51" i="6"/>
  <c r="F51" i="6"/>
  <c r="E51" i="6"/>
  <c r="D51" i="6"/>
  <c r="C51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R17" i="6" s="1"/>
  <c r="C16" i="6"/>
  <c r="M55" i="5"/>
  <c r="R20" i="5"/>
  <c r="O52" i="6" l="1"/>
  <c r="O52" i="7"/>
  <c r="N55" i="5"/>
</calcChain>
</file>

<file path=xl/sharedStrings.xml><?xml version="1.0" encoding="utf-8"?>
<sst xmlns="http://schemas.openxmlformats.org/spreadsheetml/2006/main" count="3472" uniqueCount="107">
  <si>
    <t>Forma patvirtinta Lietuvos Respublikos sveikatos apsaugos ministro 2005 . vasario 11 d. įsakymu Nr. V-111 (2011 m. liepos  7 d. įsakymo Nr. V-670 redakcija)</t>
  </si>
  <si>
    <t>(Įstaigos kodas)</t>
  </si>
  <si>
    <t>(Savivaldybės įstaigos pavadinimas)</t>
  </si>
  <si>
    <t>Nr. 41-1 sveikata</t>
  </si>
  <si>
    <t>Ataskaitą pildo visuomenės sveikatos priežiūros ir asmens sveikatos priežiūros įstaigos, vykdančios sveikatos ugdymo ir mokymo veiklą. Ataskaita pateikiama Sveikatos mokymo ir ligų prevencijos centrui, Kalvarijų g. 153, LT-08221 Vilnius, kiekvienais metais iki sausio 15 dienos.</t>
  </si>
  <si>
    <t>1. SVEIKATOS UGDYMO IR MOKYMO RENGINIAI IR LEIDINIAI</t>
  </si>
  <si>
    <r>
      <t xml:space="preserve">       Renginiai ir leidiniai            </t>
    </r>
    <r>
      <rPr>
        <sz val="8"/>
        <color theme="9" tint="0.39997558519241921"/>
        <rFont val="Times New Roman"/>
        <family val="1"/>
      </rPr>
      <t xml:space="preserve">  </t>
    </r>
    <r>
      <rPr>
        <sz val="8"/>
        <color theme="0"/>
        <rFont val="Times New Roman"/>
        <family val="1"/>
        <charset val="186"/>
      </rPr>
      <t xml:space="preserve">hhhhhhhhffgggggggggggggggggggggggggggggggggggggggggggggggggffffffffffffffffffffhhhhhhhhhhhhhhhhhh   </t>
    </r>
    <r>
      <rPr>
        <sz val="8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Temos</t>
    </r>
  </si>
  <si>
    <t xml:space="preserve">Eil. Nr. </t>
  </si>
  <si>
    <t>Pranešimai, paskaitos, pamokos</t>
  </si>
  <si>
    <t>Diskusijos, debatai ir kiti aktyvaus mokymo būdai</t>
  </si>
  <si>
    <t>Konkursai, viktorinos, varžybos ir kiti vieši renginiai</t>
  </si>
  <si>
    <t>TV ir radio laidos, video-ir audiosiužetai</t>
  </si>
  <si>
    <t>Straipsniai, pranešimai, publikacijos periodiniuose leidiniuose ir internete</t>
  </si>
  <si>
    <t>Stendai ir plakatai</t>
  </si>
  <si>
    <t>Brošiūros, knygos</t>
  </si>
  <si>
    <t>Atmintinės, lankstinukai ir kiti leidiniai</t>
  </si>
  <si>
    <t>renginių sk.</t>
  </si>
  <si>
    <t xml:space="preserve">dalyvių sk. </t>
  </si>
  <si>
    <t>dalyvių sk.</t>
  </si>
  <si>
    <t>pavadinimų sk.</t>
  </si>
  <si>
    <t>tiražas</t>
  </si>
  <si>
    <t>elektroninių leidinių sk.</t>
  </si>
  <si>
    <t>A</t>
  </si>
  <si>
    <t>B</t>
  </si>
  <si>
    <t>Iš viso</t>
  </si>
  <si>
    <t>iš jų:</t>
  </si>
  <si>
    <t>Sveikatos sauga ir stiprinimas, bendri sveikos gyvensenos ir ligų prevencijos klausimai</t>
  </si>
  <si>
    <t>1.1.</t>
  </si>
  <si>
    <t>Sveika mityba ir nutukimo prevencija</t>
  </si>
  <si>
    <t>1.2.</t>
  </si>
  <si>
    <t>Fizinis aktyvumas</t>
  </si>
  <si>
    <t>1.3.</t>
  </si>
  <si>
    <t>Psichikos sveikata (smurto, savižudybių prevencija, streso kontrolė ir kt.</t>
  </si>
  <si>
    <t>1.4.</t>
  </si>
  <si>
    <t>Aplinkos sveikata</t>
  </si>
  <si>
    <t>1.5.</t>
  </si>
  <si>
    <t>Rūkymo, alkoholio ir narkotikų vartojimo prevencija</t>
  </si>
  <si>
    <t>1.6.</t>
  </si>
  <si>
    <t>Lytiškumo ugdymas, AIDS ir lytiškai plintančių ligų prevencija</t>
  </si>
  <si>
    <t>1.7.</t>
  </si>
  <si>
    <t>Tuberkuliozės profilaktika</t>
  </si>
  <si>
    <t>1.8.</t>
  </si>
  <si>
    <t>Užkrečiamų ligų profilaktika, asmens higiena</t>
  </si>
  <si>
    <t>1.9.</t>
  </si>
  <si>
    <t>Ėduonies profilaktika ir burnos higiena</t>
  </si>
  <si>
    <t>1.10.</t>
  </si>
  <si>
    <t>Kraujotakos sistemos ligų profilaktika</t>
  </si>
  <si>
    <t>1.11.</t>
  </si>
  <si>
    <t>Traumų ir nelaimingų atsitikimų prevencija</t>
  </si>
  <si>
    <t>1.12.</t>
  </si>
  <si>
    <t>Onkologinių ligų profilaktika</t>
  </si>
  <si>
    <t>1.13.</t>
  </si>
  <si>
    <t>Kitos</t>
  </si>
  <si>
    <t>1.14.</t>
  </si>
  <si>
    <t>2. TIKSLINIŲ GRUPIŲ SVEIKATOS UGDYMAS IR MOKYMAS</t>
  </si>
  <si>
    <t>Temos</t>
  </si>
  <si>
    <t>Eil. Nr.</t>
  </si>
  <si>
    <t>Asmenų tikslinėse grupėse skaičius</t>
  </si>
  <si>
    <t>Ikimokyklinio amžiaus vaikai</t>
  </si>
  <si>
    <t>Mokyklinio amžiaus vaikai</t>
  </si>
  <si>
    <t>Rizikos grupės vaikai</t>
  </si>
  <si>
    <t>Vyresnio amžiaus žmonės (nuo 60m.)</t>
  </si>
  <si>
    <t>Kaimo gyventojai</t>
  </si>
  <si>
    <t>Pedagogai</t>
  </si>
  <si>
    <t>Socialiniai darbuotojai</t>
  </si>
  <si>
    <t>Valstybės ir savivaldybės įstaigų darbuotojai</t>
  </si>
  <si>
    <t>Nevyriausybinių organizacijų nariai</t>
  </si>
  <si>
    <t>Pacientai</t>
  </si>
  <si>
    <t>Kitų profesijų ir socialinių grupių atstovai, nenurodyti 1-10 skiltyse</t>
  </si>
  <si>
    <t>3. PRIVALOMASIS SVEIKATOS MOKYMAS</t>
  </si>
  <si>
    <t>Privalomojo sveikatos mokymo rūšis</t>
  </si>
  <si>
    <t>Eil.      Nr.</t>
  </si>
  <si>
    <t>Mokytų asmenų skaičius</t>
  </si>
  <si>
    <r>
      <t>Pirmosios pagalbos mokymas</t>
    </r>
    <r>
      <rPr>
        <sz val="11"/>
        <color theme="1"/>
        <rFont val="Times New Roman"/>
        <family val="1"/>
      </rPr>
      <t xml:space="preserve"> (iš viso)</t>
    </r>
  </si>
  <si>
    <t xml:space="preserve">    Iš jų pagal profesijas ir veiklos sritis (įrašykite):</t>
  </si>
  <si>
    <t>...........................................................................................................</t>
  </si>
  <si>
    <r>
      <t>Higienos mokymas</t>
    </r>
    <r>
      <rPr>
        <sz val="11"/>
        <color theme="1"/>
        <rFont val="Times New Roman"/>
        <family val="1"/>
      </rPr>
      <t xml:space="preserve"> (iš viso)</t>
    </r>
  </si>
  <si>
    <t xml:space="preserve">      Iš jų pagal profesijas ir veiklos sritis (įrašyti):</t>
  </si>
  <si>
    <t>2.1.</t>
  </si>
  <si>
    <t>2.2.</t>
  </si>
  <si>
    <t>2.3.</t>
  </si>
  <si>
    <t>2.4.</t>
  </si>
  <si>
    <t>2.5.</t>
  </si>
  <si>
    <t>Mokymas apie alkoholio ir narkotikų žal žmogaus sveikatai</t>
  </si>
  <si>
    <r>
      <rPr>
        <b/>
        <sz val="11"/>
        <color theme="1"/>
        <rFont val="Times New Roman"/>
        <family val="1"/>
      </rPr>
      <t>Kita</t>
    </r>
    <r>
      <rPr>
        <sz val="11"/>
        <color theme="1"/>
        <rFont val="Times New Roman"/>
        <family val="1"/>
      </rPr>
      <t xml:space="preserve"> (įrašyti):</t>
    </r>
  </si>
  <si>
    <t>4.1.</t>
  </si>
  <si>
    <t>4.2.</t>
  </si>
  <si>
    <t>4.3.</t>
  </si>
  <si>
    <t>Iš viso:</t>
  </si>
  <si>
    <t>Įstaigos vadovas</t>
  </si>
  <si>
    <t>A.V.</t>
  </si>
  <si>
    <t>parašas</t>
  </si>
  <si>
    <t>(ataskait padariusio asmens vardas ir pavardė, telefonas, faksas, el. paštas)</t>
  </si>
  <si>
    <t>Pasiteirauti: Sveikatos mokymo ir ligų prevencijos centras, tel. (8 5) 27 0107; faks. (8 5) 273 7397, el. p. smlpc@smlpc.lt</t>
  </si>
  <si>
    <t xml:space="preserve">Klaipėdos rajono savivaldybės visuomenės sveikatos biuras </t>
  </si>
  <si>
    <t>SVEIKATOS UGDYMO IR MOKYMO  2019 M. ATASKAITA</t>
  </si>
  <si>
    <t>SVEIKATOS UGDYMO IR MOKYMO  2017 M. ATASKAITA</t>
  </si>
  <si>
    <t xml:space="preserve">Ataskaitą pildo visuomenės sveikatos priežiūros ir asmens sveikatos priežiūros įstaigos, vykdančios sveikatos ugdymo ir mokymo veiklą. Ataskaita pateikiama Sveikatos mokymo ir ligų prevencijos centrui, Kalvarijų g. 153, LT-08221 Vilnius, kiekvienais metais iki sausio 15 dienos </t>
  </si>
  <si>
    <r>
      <t xml:space="preserve">       Renginiai ir leidiniai            </t>
    </r>
    <r>
      <rPr>
        <sz val="8"/>
        <color indexed="52"/>
        <rFont val="Times New Roman"/>
        <family val="1"/>
      </rPr>
      <t xml:space="preserve">  </t>
    </r>
    <r>
      <rPr>
        <sz val="8"/>
        <color indexed="9"/>
        <rFont val="Times New Roman"/>
        <family val="1"/>
        <charset val="186"/>
      </rPr>
      <t xml:space="preserve">hhhhhhhhffgggggggggggggggggggggggggggggggggggggggggggggggggffffffffffffffffffffhhhhhhhhhhhhhhhhhh   </t>
    </r>
    <r>
      <rPr>
        <sz val="8"/>
        <color indexed="8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Temos</t>
    </r>
  </si>
  <si>
    <r>
      <t>Pirmosios pagalbos mokymas</t>
    </r>
    <r>
      <rPr>
        <sz val="11"/>
        <color indexed="8"/>
        <rFont val="Times New Roman"/>
        <family val="1"/>
      </rPr>
      <t xml:space="preserve"> (iš viso)</t>
    </r>
  </si>
  <si>
    <r>
      <t>Higienos mokymas</t>
    </r>
    <r>
      <rPr>
        <sz val="11"/>
        <color indexed="8"/>
        <rFont val="Times New Roman"/>
        <family val="1"/>
      </rPr>
      <t xml:space="preserve"> (iš viso)</t>
    </r>
  </si>
  <si>
    <r>
      <rPr>
        <b/>
        <sz val="11"/>
        <color indexed="8"/>
        <rFont val="Times New Roman"/>
        <family val="1"/>
      </rPr>
      <t>Kita</t>
    </r>
    <r>
      <rPr>
        <sz val="11"/>
        <color indexed="8"/>
        <rFont val="Times New Roman"/>
        <family val="1"/>
      </rPr>
      <t xml:space="preserve"> (įrašyti):</t>
    </r>
  </si>
  <si>
    <t xml:space="preserve">  </t>
  </si>
  <si>
    <t>Klaipėdos rajono savivaldybės visuomenės sveikatos biuras (tik Klaipėdos rajono)</t>
  </si>
  <si>
    <t>SVEIKATOS UGDYMO IR MOKYMO  2021 M. ATASKAITA</t>
  </si>
  <si>
    <t xml:space="preserve"> </t>
  </si>
  <si>
    <t>SVEIKATOS UGDYMO IR MOKYMO  2021M. ATASKAITA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</si>
</sst>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&quot; &quot;#,##0.00&quot;   &quot;;&quot;-&quot;#,##0.00&quot;   &quot;;&quot; -&quot;00&quot;   &quot;;&quot; &quot;@&quot; 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9" tint="0.39997558519241921"/>
      <name val="Times New Roman"/>
      <family val="1"/>
    </font>
    <font>
      <sz val="8"/>
      <color theme="0"/>
      <name val="Times New Roman"/>
      <family val="1"/>
      <charset val="186"/>
    </font>
    <font>
      <sz val="7"/>
      <color theme="1"/>
      <name val="Times New Roman"/>
      <family val="1"/>
    </font>
    <font>
      <b/>
      <sz val="8"/>
      <color theme="1"/>
      <name val="Times New Roman"/>
      <family val="1"/>
      <charset val="186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8"/>
      <color indexed="52"/>
      <name val="Times New Roman"/>
      <family val="1"/>
    </font>
    <font>
      <sz val="8"/>
      <color indexed="9"/>
      <name val="Times New Roman"/>
      <family val="1"/>
      <charset val="186"/>
    </font>
    <font>
      <sz val="8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rgb="FF000000"/>
      <name val="Calibri"/>
      <family val="2"/>
    </font>
    <font>
      <b/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3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714">
    <xf numFmtId="0" fontId="0" fillId="0" borderId="0" xfId="0"/>
    <xf numFmtId="0" fontId="7" fillId="2" borderId="0" xfId="1" applyFont="1" applyFill="1" applyAlignment="1">
      <alignment horizontal="center"/>
    </xf>
    <xf numFmtId="0" fontId="8" fillId="2" borderId="0" xfId="1" applyFont="1" applyFill="1" applyAlignment="1">
      <alignment vertical="center" wrapText="1"/>
    </xf>
    <xf numFmtId="0" fontId="7" fillId="0" borderId="0" xfId="1" applyFont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2" borderId="1" xfId="1" applyFont="1" applyFill="1" applyBorder="1" applyAlignment="1">
      <alignment horizontal="center" vertical="center" textRotation="90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center"/>
    </xf>
    <xf numFmtId="0" fontId="16" fillId="2" borderId="7" xfId="1" applyFont="1" applyFill="1" applyBorder="1" applyAlignment="1">
      <alignment horizontal="center"/>
    </xf>
    <xf numFmtId="0" fontId="15" fillId="2" borderId="7" xfId="1" applyFont="1" applyFill="1" applyBorder="1" applyAlignment="1">
      <alignment horizontal="center" vertical="center" wrapText="1"/>
    </xf>
    <xf numFmtId="16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center" wrapText="1"/>
    </xf>
    <xf numFmtId="0" fontId="15" fillId="2" borderId="1" xfId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center" vertical="center" wrapText="1"/>
    </xf>
    <xf numFmtId="0" fontId="8" fillId="2" borderId="0" xfId="1" applyNumberFormat="1" applyFont="1" applyFill="1" applyBorder="1" applyAlignment="1">
      <alignment horizontal="center" vertical="center" wrapText="1"/>
    </xf>
    <xf numFmtId="0" fontId="8" fillId="2" borderId="0" xfId="1" applyNumberFormat="1" applyFont="1" applyFill="1" applyBorder="1" applyAlignment="1">
      <alignment horizontal="center" wrapText="1"/>
    </xf>
    <xf numFmtId="0" fontId="8" fillId="2" borderId="0" xfId="1" applyFont="1" applyFill="1" applyBorder="1" applyAlignment="1">
      <alignment horizontal="center" wrapText="1"/>
    </xf>
    <xf numFmtId="0" fontId="7" fillId="2" borderId="0" xfId="1" applyFont="1" applyFill="1" applyBorder="1" applyAlignment="1">
      <alignment horizontal="center" wrapText="1"/>
    </xf>
    <xf numFmtId="0" fontId="9" fillId="2" borderId="0" xfId="1" applyNumberFormat="1" applyFont="1" applyFill="1" applyBorder="1" applyAlignment="1">
      <alignment horizontal="center" wrapText="1"/>
    </xf>
    <xf numFmtId="0" fontId="15" fillId="2" borderId="0" xfId="1" applyFont="1" applyFill="1" applyBorder="1" applyAlignment="1">
      <alignment vertical="center" wrapText="1"/>
    </xf>
    <xf numFmtId="0" fontId="8" fillId="2" borderId="0" xfId="1" applyNumberFormat="1" applyFont="1" applyFill="1" applyBorder="1" applyAlignment="1">
      <alignment wrapText="1"/>
    </xf>
    <xf numFmtId="0" fontId="7" fillId="2" borderId="4" xfId="1" applyFont="1" applyFill="1" applyBorder="1" applyAlignment="1">
      <alignment horizontal="center"/>
    </xf>
    <xf numFmtId="0" fontId="7" fillId="2" borderId="15" xfId="1" applyFont="1" applyFill="1" applyBorder="1" applyAlignment="1">
      <alignment horizontal="center"/>
    </xf>
    <xf numFmtId="16" fontId="7" fillId="2" borderId="15" xfId="1" applyNumberFormat="1" applyFont="1" applyFill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7" fillId="2" borderId="14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2" borderId="14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"/>
    </xf>
    <xf numFmtId="0" fontId="7" fillId="2" borderId="13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7" fillId="0" borderId="0" xfId="1" applyFont="1" applyAlignment="1"/>
    <xf numFmtId="0" fontId="7" fillId="0" borderId="0" xfId="1" applyFont="1" applyBorder="1" applyAlignment="1"/>
    <xf numFmtId="0" fontId="7" fillId="2" borderId="0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8" fillId="2" borderId="1" xfId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center"/>
    </xf>
    <xf numFmtId="0" fontId="16" fillId="2" borderId="7" xfId="1" applyFont="1" applyFill="1" applyBorder="1" applyAlignment="1">
      <alignment horizontal="center"/>
    </xf>
    <xf numFmtId="0" fontId="8" fillId="2" borderId="0" xfId="1" applyNumberFormat="1" applyFont="1" applyFill="1" applyBorder="1" applyAlignment="1">
      <alignment horizontal="center" wrapText="1"/>
    </xf>
    <xf numFmtId="0" fontId="7" fillId="2" borderId="14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left"/>
    </xf>
    <xf numFmtId="0" fontId="7" fillId="2" borderId="13" xfId="1" applyFont="1" applyFill="1" applyBorder="1" applyAlignment="1">
      <alignment horizontal="center"/>
    </xf>
    <xf numFmtId="0" fontId="7" fillId="2" borderId="14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7" fillId="2" borderId="0" xfId="1" applyFont="1" applyFill="1" applyBorder="1" applyAlignment="1"/>
    <xf numFmtId="0" fontId="7" fillId="0" borderId="0" xfId="3" applyFont="1" applyAlignment="1">
      <alignment horizontal="center"/>
    </xf>
    <xf numFmtId="0" fontId="7" fillId="2" borderId="0" xfId="3" applyFont="1" applyFill="1" applyAlignment="1">
      <alignment horizontal="center"/>
    </xf>
    <xf numFmtId="0" fontId="7" fillId="3" borderId="0" xfId="3" applyFont="1" applyFill="1" applyAlignment="1">
      <alignment horizontal="center"/>
    </xf>
    <xf numFmtId="0" fontId="9" fillId="3" borderId="1" xfId="3" applyFont="1" applyFill="1" applyBorder="1" applyAlignment="1">
      <alignment horizontal="center"/>
    </xf>
    <xf numFmtId="0" fontId="8" fillId="0" borderId="0" xfId="3" applyFont="1" applyAlignment="1">
      <alignment horizontal="center"/>
    </xf>
    <xf numFmtId="0" fontId="7" fillId="0" borderId="0" xfId="3" applyFont="1" applyAlignment="1">
      <alignment horizontal="center" wrapText="1"/>
    </xf>
    <xf numFmtId="0" fontId="15" fillId="2" borderId="0" xfId="3" applyFont="1" applyFill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0" fontId="8" fillId="2" borderId="0" xfId="3" applyFont="1" applyFill="1" applyAlignment="1">
      <alignment horizontal="center" wrapText="1"/>
    </xf>
    <xf numFmtId="0" fontId="7" fillId="2" borderId="0" xfId="3" applyFont="1" applyFill="1" applyAlignment="1">
      <alignment horizontal="center" wrapText="1"/>
    </xf>
    <xf numFmtId="0" fontId="7" fillId="2" borderId="0" xfId="5" applyFont="1" applyFill="1" applyAlignment="1">
      <alignment horizontal="center"/>
    </xf>
    <xf numFmtId="0" fontId="8" fillId="2" borderId="0" xfId="5" applyFont="1" applyFill="1" applyAlignment="1">
      <alignment vertical="center" wrapText="1"/>
    </xf>
    <xf numFmtId="0" fontId="7" fillId="0" borderId="0" xfId="5" applyFont="1" applyAlignment="1">
      <alignment horizontal="center"/>
    </xf>
    <xf numFmtId="0" fontId="9" fillId="2" borderId="1" xfId="5" applyFont="1" applyFill="1" applyBorder="1" applyAlignment="1">
      <alignment horizontal="center"/>
    </xf>
    <xf numFmtId="0" fontId="7" fillId="2" borderId="0" xfId="5" applyFont="1" applyFill="1"/>
    <xf numFmtId="0" fontId="8" fillId="0" borderId="0" xfId="5" applyFont="1" applyAlignment="1">
      <alignment horizontal="center"/>
    </xf>
    <xf numFmtId="0" fontId="15" fillId="2" borderId="1" xfId="5" applyFont="1" applyFill="1" applyBorder="1" applyAlignment="1">
      <alignment horizontal="center" vertical="center" textRotation="90" wrapText="1"/>
    </xf>
    <xf numFmtId="0" fontId="8" fillId="2" borderId="4" xfId="5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center" wrapText="1"/>
    </xf>
    <xf numFmtId="0" fontId="16" fillId="2" borderId="4" xfId="5" applyFont="1" applyFill="1" applyBorder="1" applyAlignment="1">
      <alignment horizontal="center"/>
    </xf>
    <xf numFmtId="0" fontId="16" fillId="2" borderId="7" xfId="5" applyFont="1" applyFill="1" applyBorder="1" applyAlignment="1">
      <alignment horizontal="center"/>
    </xf>
    <xf numFmtId="0" fontId="15" fillId="2" borderId="7" xfId="5" applyFont="1" applyFill="1" applyBorder="1" applyAlignment="1">
      <alignment horizontal="center" vertical="center" wrapText="1"/>
    </xf>
    <xf numFmtId="16" fontId="8" fillId="2" borderId="1" xfId="6" applyNumberFormat="1" applyFont="1" applyFill="1" applyBorder="1" applyAlignment="1">
      <alignment horizontal="center" vertical="center" wrapText="1"/>
    </xf>
    <xf numFmtId="0" fontId="7" fillId="0" borderId="0" xfId="5" applyFont="1" applyAlignment="1">
      <alignment horizontal="center" wrapText="1"/>
    </xf>
    <xf numFmtId="0" fontId="15" fillId="2" borderId="1" xfId="5" applyFont="1" applyFill="1" applyBorder="1" applyAlignment="1">
      <alignment horizontal="center" vertical="center" wrapText="1"/>
    </xf>
    <xf numFmtId="0" fontId="15" fillId="2" borderId="0" xfId="5" applyFont="1" applyFill="1" applyAlignment="1">
      <alignment horizontal="center" vertical="center" wrapText="1"/>
    </xf>
    <xf numFmtId="0" fontId="8" fillId="2" borderId="0" xfId="5" applyFont="1" applyFill="1" applyAlignment="1">
      <alignment horizontal="center" vertical="center" wrapText="1"/>
    </xf>
    <xf numFmtId="0" fontId="8" fillId="2" borderId="0" xfId="5" applyFont="1" applyFill="1" applyAlignment="1">
      <alignment horizontal="center" wrapText="1"/>
    </xf>
    <xf numFmtId="0" fontId="7" fillId="2" borderId="0" xfId="5" applyFont="1" applyFill="1" applyAlignment="1">
      <alignment horizontal="center" wrapText="1"/>
    </xf>
    <xf numFmtId="0" fontId="9" fillId="2" borderId="0" xfId="5" applyFont="1" applyFill="1" applyAlignment="1">
      <alignment horizontal="center" wrapText="1"/>
    </xf>
    <xf numFmtId="0" fontId="15" fillId="2" borderId="0" xfId="5" applyFont="1" applyFill="1" applyAlignment="1">
      <alignment vertical="center" wrapText="1"/>
    </xf>
    <xf numFmtId="0" fontId="8" fillId="2" borderId="0" xfId="5" applyFont="1" applyFill="1" applyAlignment="1">
      <alignment wrapText="1"/>
    </xf>
    <xf numFmtId="0" fontId="7" fillId="2" borderId="4" xfId="5" applyFont="1" applyFill="1" applyBorder="1" applyAlignment="1">
      <alignment horizontal="center"/>
    </xf>
    <xf numFmtId="0" fontId="7" fillId="2" borderId="15" xfId="5" applyFont="1" applyFill="1" applyBorder="1" applyAlignment="1">
      <alignment horizontal="center"/>
    </xf>
    <xf numFmtId="16" fontId="7" fillId="2" borderId="15" xfId="5" applyNumberFormat="1" applyFont="1" applyFill="1" applyBorder="1" applyAlignment="1">
      <alignment horizontal="center"/>
    </xf>
    <xf numFmtId="0" fontId="7" fillId="0" borderId="16" xfId="5" applyFont="1" applyBorder="1" applyAlignment="1">
      <alignment horizontal="center"/>
    </xf>
    <xf numFmtId="0" fontId="7" fillId="2" borderId="8" xfId="5" applyFont="1" applyFill="1" applyBorder="1" applyAlignment="1">
      <alignment horizontal="center"/>
    </xf>
    <xf numFmtId="0" fontId="7" fillId="2" borderId="14" xfId="5" applyFont="1" applyFill="1" applyBorder="1" applyAlignment="1">
      <alignment horizontal="center"/>
    </xf>
    <xf numFmtId="0" fontId="7" fillId="2" borderId="7" xfId="5" applyFont="1" applyFill="1" applyBorder="1" applyAlignment="1">
      <alignment horizontal="center"/>
    </xf>
    <xf numFmtId="0" fontId="7" fillId="2" borderId="14" xfId="5" applyFont="1" applyFill="1" applyBorder="1" applyAlignment="1">
      <alignment horizontal="left"/>
    </xf>
    <xf numFmtId="0" fontId="7" fillId="2" borderId="0" xfId="5" applyFont="1" applyFill="1" applyAlignment="1">
      <alignment horizontal="left"/>
    </xf>
    <xf numFmtId="0" fontId="7" fillId="2" borderId="13" xfId="5" applyFont="1" applyFill="1" applyBorder="1" applyAlignment="1">
      <alignment horizontal="center"/>
    </xf>
    <xf numFmtId="0" fontId="7" fillId="2" borderId="1" xfId="5" applyFont="1" applyFill="1" applyBorder="1" applyAlignment="1">
      <alignment horizontal="center"/>
    </xf>
    <xf numFmtId="0" fontId="7" fillId="0" borderId="0" xfId="5" applyFont="1"/>
    <xf numFmtId="0" fontId="7" fillId="0" borderId="0" xfId="9" applyFont="1" applyAlignment="1">
      <alignment horizontal="center"/>
    </xf>
    <xf numFmtId="0" fontId="7" fillId="0" borderId="0" xfId="9" applyFont="1"/>
    <xf numFmtId="0" fontId="7" fillId="2" borderId="1" xfId="9" applyFont="1" applyFill="1" applyBorder="1" applyAlignment="1">
      <alignment horizontal="center"/>
    </xf>
    <xf numFmtId="0" fontId="7" fillId="2" borderId="15" xfId="9" applyFont="1" applyFill="1" applyBorder="1" applyAlignment="1">
      <alignment horizontal="center"/>
    </xf>
    <xf numFmtId="0" fontId="7" fillId="2" borderId="13" xfId="9" applyFont="1" applyFill="1" applyBorder="1" applyAlignment="1">
      <alignment horizontal="center"/>
    </xf>
    <xf numFmtId="0" fontId="7" fillId="2" borderId="0" xfId="9" applyFont="1" applyFill="1" applyAlignment="1">
      <alignment horizontal="center"/>
    </xf>
    <xf numFmtId="0" fontId="7" fillId="2" borderId="14" xfId="9" applyFont="1" applyFill="1" applyBorder="1" applyAlignment="1">
      <alignment horizontal="center"/>
    </xf>
    <xf numFmtId="0" fontId="7" fillId="2" borderId="0" xfId="9" applyFont="1" applyFill="1" applyAlignment="1">
      <alignment horizontal="left"/>
    </xf>
    <xf numFmtId="0" fontId="7" fillId="2" borderId="14" xfId="9" applyFont="1" applyFill="1" applyBorder="1" applyAlignment="1">
      <alignment horizontal="left"/>
    </xf>
    <xf numFmtId="0" fontId="7" fillId="2" borderId="4" xfId="9" applyFont="1" applyFill="1" applyBorder="1" applyAlignment="1">
      <alignment horizontal="center"/>
    </xf>
    <xf numFmtId="0" fontId="7" fillId="2" borderId="7" xfId="9" applyFont="1" applyFill="1" applyBorder="1" applyAlignment="1">
      <alignment horizontal="center"/>
    </xf>
    <xf numFmtId="0" fontId="7" fillId="2" borderId="8" xfId="9" applyFont="1" applyFill="1" applyBorder="1" applyAlignment="1">
      <alignment horizontal="center"/>
    </xf>
    <xf numFmtId="0" fontId="7" fillId="0" borderId="16" xfId="9" applyFont="1" applyBorder="1" applyAlignment="1">
      <alignment horizontal="center"/>
    </xf>
    <xf numFmtId="16" fontId="7" fillId="2" borderId="15" xfId="9" applyNumberFormat="1" applyFont="1" applyFill="1" applyBorder="1" applyAlignment="1">
      <alignment horizontal="center"/>
    </xf>
    <xf numFmtId="0" fontId="7" fillId="2" borderId="0" xfId="9" applyFont="1" applyFill="1" applyAlignment="1">
      <alignment horizontal="center" wrapText="1"/>
    </xf>
    <xf numFmtId="0" fontId="8" fillId="2" borderId="0" xfId="9" applyFont="1" applyFill="1" applyAlignment="1">
      <alignment horizontal="center" wrapText="1"/>
    </xf>
    <xf numFmtId="0" fontId="8" fillId="2" borderId="0" xfId="9" applyFont="1" applyFill="1" applyAlignment="1">
      <alignment horizontal="center" vertical="center" wrapText="1"/>
    </xf>
    <xf numFmtId="0" fontId="15" fillId="2" borderId="0" xfId="9" applyFont="1" applyFill="1" applyAlignment="1">
      <alignment horizontal="center" vertical="center" wrapText="1"/>
    </xf>
    <xf numFmtId="0" fontId="15" fillId="2" borderId="0" xfId="9" applyFont="1" applyFill="1" applyAlignment="1">
      <alignment vertical="center" wrapText="1"/>
    </xf>
    <xf numFmtId="0" fontId="9" fillId="2" borderId="0" xfId="9" applyFont="1" applyFill="1" applyAlignment="1">
      <alignment horizontal="center" wrapText="1"/>
    </xf>
    <xf numFmtId="0" fontId="8" fillId="2" borderId="1" xfId="9" applyFont="1" applyFill="1" applyBorder="1" applyAlignment="1">
      <alignment horizontal="center" vertical="center" wrapText="1"/>
    </xf>
    <xf numFmtId="0" fontId="15" fillId="2" borderId="1" xfId="9" applyFont="1" applyFill="1" applyBorder="1" applyAlignment="1">
      <alignment horizontal="center" vertical="center" wrapText="1"/>
    </xf>
    <xf numFmtId="16" fontId="8" fillId="2" borderId="1" xfId="10" applyNumberFormat="1" applyFont="1" applyFill="1" applyBorder="1" applyAlignment="1">
      <alignment horizontal="center" vertical="center" wrapText="1"/>
    </xf>
    <xf numFmtId="0" fontId="15" fillId="2" borderId="7" xfId="9" applyFont="1" applyFill="1" applyBorder="1" applyAlignment="1">
      <alignment horizontal="center" vertical="center" wrapText="1"/>
    </xf>
    <xf numFmtId="0" fontId="16" fillId="2" borderId="7" xfId="9" applyFont="1" applyFill="1" applyBorder="1" applyAlignment="1">
      <alignment horizontal="center"/>
    </xf>
    <xf numFmtId="0" fontId="16" fillId="2" borderId="4" xfId="9" applyFont="1" applyFill="1" applyBorder="1" applyAlignment="1">
      <alignment horizontal="center"/>
    </xf>
    <xf numFmtId="0" fontId="8" fillId="2" borderId="4" xfId="9" applyFont="1" applyFill="1" applyBorder="1" applyAlignment="1">
      <alignment horizontal="center" vertical="center" wrapText="1"/>
    </xf>
    <xf numFmtId="0" fontId="7" fillId="0" borderId="0" xfId="9" applyFont="1" applyAlignment="1">
      <alignment horizontal="center" wrapText="1"/>
    </xf>
    <xf numFmtId="0" fontId="8" fillId="2" borderId="0" xfId="9" applyFont="1" applyFill="1" applyAlignment="1">
      <alignment wrapText="1"/>
    </xf>
    <xf numFmtId="0" fontId="8" fillId="0" borderId="0" xfId="9" applyFont="1" applyAlignment="1">
      <alignment horizontal="center"/>
    </xf>
    <xf numFmtId="0" fontId="15" fillId="2" borderId="1" xfId="9" applyFont="1" applyFill="1" applyBorder="1" applyAlignment="1">
      <alignment horizontal="center" vertical="center" textRotation="90" wrapText="1"/>
    </xf>
    <xf numFmtId="0" fontId="7" fillId="2" borderId="0" xfId="9" applyFont="1" applyFill="1"/>
    <xf numFmtId="0" fontId="8" fillId="2" borderId="0" xfId="9" applyFont="1" applyFill="1" applyAlignment="1">
      <alignment vertical="center" wrapText="1"/>
    </xf>
    <xf numFmtId="0" fontId="9" fillId="2" borderId="1" xfId="9" applyFont="1" applyFill="1" applyBorder="1" applyAlignment="1">
      <alignment horizontal="center"/>
    </xf>
    <xf numFmtId="0" fontId="7" fillId="2" borderId="0" xfId="11" applyFont="1" applyFill="1" applyAlignment="1">
      <alignment horizontal="center"/>
    </xf>
    <xf numFmtId="0" fontId="8" fillId="2" borderId="0" xfId="11" applyFont="1" applyFill="1" applyAlignment="1">
      <alignment vertical="center" wrapText="1"/>
    </xf>
    <xf numFmtId="0" fontId="7" fillId="0" borderId="0" xfId="11" applyFont="1" applyAlignment="1">
      <alignment horizontal="center"/>
    </xf>
    <xf numFmtId="0" fontId="9" fillId="2" borderId="1" xfId="11" applyFont="1" applyFill="1" applyBorder="1" applyAlignment="1">
      <alignment horizontal="center"/>
    </xf>
    <xf numFmtId="0" fontId="7" fillId="2" borderId="0" xfId="11" applyFont="1" applyFill="1"/>
    <xf numFmtId="0" fontId="8" fillId="0" borderId="0" xfId="11" applyFont="1" applyAlignment="1">
      <alignment horizontal="center"/>
    </xf>
    <xf numFmtId="0" fontId="15" fillId="2" borderId="1" xfId="11" applyFont="1" applyFill="1" applyBorder="1" applyAlignment="1">
      <alignment horizontal="center" vertical="center" textRotation="90" wrapText="1"/>
    </xf>
    <xf numFmtId="0" fontId="8" fillId="2" borderId="4" xfId="11" applyFont="1" applyFill="1" applyBorder="1" applyAlignment="1">
      <alignment horizontal="center" vertical="center" wrapText="1"/>
    </xf>
    <xf numFmtId="0" fontId="8" fillId="2" borderId="1" xfId="11" applyFont="1" applyFill="1" applyBorder="1" applyAlignment="1">
      <alignment horizontal="center" vertical="center" wrapText="1"/>
    </xf>
    <xf numFmtId="0" fontId="16" fillId="2" borderId="4" xfId="11" applyFont="1" applyFill="1" applyBorder="1" applyAlignment="1">
      <alignment horizontal="center"/>
    </xf>
    <xf numFmtId="0" fontId="16" fillId="2" borderId="7" xfId="11" applyFont="1" applyFill="1" applyBorder="1" applyAlignment="1">
      <alignment horizontal="center"/>
    </xf>
    <xf numFmtId="0" fontId="15" fillId="2" borderId="7" xfId="11" applyFont="1" applyFill="1" applyBorder="1" applyAlignment="1">
      <alignment horizontal="center" vertical="center" wrapText="1"/>
    </xf>
    <xf numFmtId="16" fontId="8" fillId="2" borderId="1" xfId="12" applyNumberFormat="1" applyFont="1" applyFill="1" applyBorder="1" applyAlignment="1">
      <alignment horizontal="center" vertical="center" wrapText="1"/>
    </xf>
    <xf numFmtId="0" fontId="7" fillId="0" borderId="0" xfId="11" applyFont="1" applyAlignment="1">
      <alignment horizontal="center" wrapText="1"/>
    </xf>
    <xf numFmtId="0" fontId="15" fillId="2" borderId="1" xfId="11" applyFont="1" applyFill="1" applyBorder="1" applyAlignment="1">
      <alignment horizontal="center" vertical="center" wrapText="1"/>
    </xf>
    <xf numFmtId="0" fontId="15" fillId="2" borderId="0" xfId="11" applyFont="1" applyFill="1" applyAlignment="1">
      <alignment horizontal="center" vertical="center" wrapText="1"/>
    </xf>
    <xf numFmtId="0" fontId="8" fillId="2" borderId="0" xfId="11" applyFont="1" applyFill="1" applyAlignment="1">
      <alignment horizontal="center" vertical="center" wrapText="1"/>
    </xf>
    <xf numFmtId="0" fontId="8" fillId="2" borderId="0" xfId="11" applyFont="1" applyFill="1" applyAlignment="1">
      <alignment horizontal="center" wrapText="1"/>
    </xf>
    <xf numFmtId="0" fontId="7" fillId="2" borderId="0" xfId="11" applyFont="1" applyFill="1" applyAlignment="1">
      <alignment horizontal="center" wrapText="1"/>
    </xf>
    <xf numFmtId="0" fontId="9" fillId="2" borderId="0" xfId="11" applyFont="1" applyFill="1" applyAlignment="1">
      <alignment horizontal="center" wrapText="1"/>
    </xf>
    <xf numFmtId="0" fontId="15" fillId="2" borderId="0" xfId="11" applyFont="1" applyFill="1" applyAlignment="1">
      <alignment vertical="center" wrapText="1"/>
    </xf>
    <xf numFmtId="0" fontId="8" fillId="2" borderId="0" xfId="11" applyFont="1" applyFill="1" applyAlignment="1">
      <alignment wrapText="1"/>
    </xf>
    <xf numFmtId="0" fontId="7" fillId="2" borderId="4" xfId="11" applyFont="1" applyFill="1" applyBorder="1" applyAlignment="1">
      <alignment horizontal="center"/>
    </xf>
    <xf numFmtId="0" fontId="7" fillId="2" borderId="15" xfId="11" applyFont="1" applyFill="1" applyBorder="1" applyAlignment="1">
      <alignment horizontal="center"/>
    </xf>
    <xf numFmtId="16" fontId="7" fillId="2" borderId="15" xfId="11" applyNumberFormat="1" applyFont="1" applyFill="1" applyBorder="1" applyAlignment="1">
      <alignment horizontal="center"/>
    </xf>
    <xf numFmtId="0" fontId="7" fillId="0" borderId="16" xfId="11" applyFont="1" applyBorder="1" applyAlignment="1">
      <alignment horizontal="center"/>
    </xf>
    <xf numFmtId="0" fontId="7" fillId="2" borderId="8" xfId="11" applyFont="1" applyFill="1" applyBorder="1" applyAlignment="1">
      <alignment horizontal="center"/>
    </xf>
    <xf numFmtId="0" fontId="7" fillId="2" borderId="14" xfId="11" applyFont="1" applyFill="1" applyBorder="1" applyAlignment="1">
      <alignment horizontal="center"/>
    </xf>
    <xf numFmtId="0" fontId="7" fillId="2" borderId="7" xfId="11" applyFont="1" applyFill="1" applyBorder="1" applyAlignment="1">
      <alignment horizontal="center"/>
    </xf>
    <xf numFmtId="0" fontId="7" fillId="2" borderId="14" xfId="11" applyFont="1" applyFill="1" applyBorder="1" applyAlignment="1">
      <alignment horizontal="left"/>
    </xf>
    <xf numFmtId="0" fontId="7" fillId="2" borderId="0" xfId="11" applyFont="1" applyFill="1" applyAlignment="1">
      <alignment horizontal="left"/>
    </xf>
    <xf numFmtId="0" fontId="7" fillId="2" borderId="13" xfId="11" applyFont="1" applyFill="1" applyBorder="1" applyAlignment="1">
      <alignment horizontal="center"/>
    </xf>
    <xf numFmtId="0" fontId="7" fillId="2" borderId="1" xfId="11" applyFont="1" applyFill="1" applyBorder="1" applyAlignment="1">
      <alignment horizontal="center"/>
    </xf>
    <xf numFmtId="0" fontId="7" fillId="0" borderId="0" xfId="11" applyFont="1"/>
    <xf numFmtId="0" fontId="8" fillId="2" borderId="1" xfId="1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textRotation="90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/>
    </xf>
    <xf numFmtId="0" fontId="8" fillId="2" borderId="7" xfId="3" applyFont="1" applyFill="1" applyBorder="1" applyAlignment="1">
      <alignment horizontal="center"/>
    </xf>
    <xf numFmtId="0" fontId="15" fillId="2" borderId="7" xfId="3" applyFont="1" applyFill="1" applyBorder="1" applyAlignment="1">
      <alignment horizontal="center" vertical="center" wrapText="1"/>
    </xf>
    <xf numFmtId="16" fontId="8" fillId="2" borderId="1" xfId="4" applyNumberFormat="1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7" fillId="2" borderId="0" xfId="5" applyFont="1" applyFill="1" applyAlignment="1">
      <alignment horizontal="center"/>
    </xf>
    <xf numFmtId="0" fontId="11" fillId="2" borderId="0" xfId="5" applyFont="1" applyFill="1" applyAlignment="1">
      <alignment horizontal="left" wrapText="1"/>
    </xf>
    <xf numFmtId="0" fontId="7" fillId="2" borderId="3" xfId="5" applyFont="1" applyFill="1" applyBorder="1" applyAlignment="1">
      <alignment horizontal="center"/>
    </xf>
    <xf numFmtId="0" fontId="7" fillId="2" borderId="1" xfId="5" applyFont="1" applyFill="1" applyBorder="1" applyAlignment="1">
      <alignment horizontal="center" vertical="center" wrapText="1"/>
    </xf>
    <xf numFmtId="0" fontId="8" fillId="2" borderId="0" xfId="5" applyFont="1" applyFill="1" applyAlignment="1">
      <alignment horizontal="right" vertical="top" wrapText="1"/>
    </xf>
    <xf numFmtId="0" fontId="7" fillId="2" borderId="12" xfId="5" applyFont="1" applyFill="1" applyBorder="1" applyAlignment="1">
      <alignment horizontal="center"/>
    </xf>
    <xf numFmtId="0" fontId="7" fillId="2" borderId="9" xfId="5" applyFont="1" applyFill="1" applyBorder="1" applyAlignment="1">
      <alignment horizontal="center"/>
    </xf>
    <xf numFmtId="0" fontId="7" fillId="2" borderId="13" xfId="5" applyFont="1" applyFill="1" applyBorder="1" applyAlignment="1">
      <alignment horizontal="center"/>
    </xf>
    <xf numFmtId="0" fontId="7" fillId="2" borderId="14" xfId="5" applyFont="1" applyFill="1" applyBorder="1" applyAlignment="1">
      <alignment horizontal="center"/>
    </xf>
    <xf numFmtId="0" fontId="12" fillId="2" borderId="3" xfId="5" applyFont="1" applyFill="1" applyBorder="1" applyAlignment="1">
      <alignment horizontal="center" vertical="top"/>
    </xf>
    <xf numFmtId="0" fontId="7" fillId="2" borderId="5" xfId="5" applyFont="1" applyFill="1" applyBorder="1" applyAlignment="1">
      <alignment horizontal="center"/>
    </xf>
    <xf numFmtId="0" fontId="7" fillId="2" borderId="2" xfId="5" applyFont="1" applyFill="1" applyBorder="1" applyAlignment="1">
      <alignment horizontal="center"/>
    </xf>
    <xf numFmtId="0" fontId="7" fillId="2" borderId="6" xfId="5" applyFont="1" applyFill="1" applyBorder="1" applyAlignment="1">
      <alignment horizontal="center"/>
    </xf>
    <xf numFmtId="0" fontId="7" fillId="2" borderId="8" xfId="5" applyFont="1" applyFill="1" applyBorder="1" applyAlignment="1">
      <alignment horizontal="center"/>
    </xf>
    <xf numFmtId="0" fontId="7" fillId="2" borderId="10" xfId="5" applyFont="1" applyFill="1" applyBorder="1" applyAlignment="1">
      <alignment horizontal="center"/>
    </xf>
    <xf numFmtId="0" fontId="7" fillId="2" borderId="11" xfId="5" applyFont="1" applyFill="1" applyBorder="1" applyAlignment="1">
      <alignment horizontal="center"/>
    </xf>
    <xf numFmtId="0" fontId="11" fillId="0" borderId="0" xfId="5" applyFont="1" applyAlignment="1">
      <alignment horizontal="center"/>
    </xf>
    <xf numFmtId="0" fontId="7" fillId="0" borderId="3" xfId="5" applyFont="1" applyBorder="1" applyAlignment="1">
      <alignment horizontal="center"/>
    </xf>
    <xf numFmtId="0" fontId="11" fillId="0" borderId="12" xfId="5" applyFont="1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7" fillId="2" borderId="0" xfId="11" applyFont="1" applyFill="1" applyAlignment="1">
      <alignment horizontal="center"/>
    </xf>
    <xf numFmtId="0" fontId="8" fillId="2" borderId="1" xfId="11" applyFont="1" applyFill="1" applyBorder="1" applyAlignment="1">
      <alignment horizontal="center" vertical="center" wrapText="1"/>
    </xf>
    <xf numFmtId="0" fontId="15" fillId="2" borderId="7" xfId="11" applyFont="1" applyFill="1" applyBorder="1" applyAlignment="1">
      <alignment horizontal="center" vertical="center" wrapText="1"/>
    </xf>
    <xf numFmtId="0" fontId="16" fillId="2" borderId="4" xfId="11" applyFont="1" applyFill="1" applyBorder="1" applyAlignment="1">
      <alignment horizontal="center"/>
    </xf>
    <xf numFmtId="0" fontId="16" fillId="2" borderId="7" xfId="11" applyFont="1" applyFill="1" applyBorder="1" applyAlignment="1">
      <alignment horizontal="center"/>
    </xf>
    <xf numFmtId="0" fontId="8" fillId="2" borderId="0" xfId="11" applyFont="1" applyFill="1" applyAlignment="1">
      <alignment horizontal="center" wrapText="1"/>
    </xf>
    <xf numFmtId="0" fontId="7" fillId="2" borderId="14" xfId="11" applyFont="1" applyFill="1" applyBorder="1" applyAlignment="1">
      <alignment horizontal="left"/>
    </xf>
    <xf numFmtId="0" fontId="7" fillId="2" borderId="0" xfId="11" applyFont="1" applyFill="1" applyAlignment="1">
      <alignment horizontal="left"/>
    </xf>
    <xf numFmtId="0" fontId="7" fillId="2" borderId="13" xfId="11" applyFont="1" applyFill="1" applyBorder="1" applyAlignment="1">
      <alignment horizontal="center"/>
    </xf>
    <xf numFmtId="0" fontId="7" fillId="2" borderId="14" xfId="11" applyFont="1" applyFill="1" applyBorder="1" applyAlignment="1">
      <alignment horizontal="center"/>
    </xf>
    <xf numFmtId="0" fontId="7" fillId="2" borderId="8" xfId="11" applyFont="1" applyFill="1" applyBorder="1" applyAlignment="1">
      <alignment horizontal="center"/>
    </xf>
    <xf numFmtId="0" fontId="7" fillId="0" borderId="0" xfId="11" applyFont="1" applyAlignment="1">
      <alignment horizont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0" xfId="11" applyFont="1" applyAlignment="1">
      <alignment horizontal="center"/>
    </xf>
    <xf numFmtId="0" fontId="7" fillId="2" borderId="14" xfId="11" applyFont="1" applyFill="1" applyBorder="1" applyAlignment="1">
      <alignment horizontal="center"/>
    </xf>
    <xf numFmtId="0" fontId="7" fillId="2" borderId="0" xfId="11" applyFont="1" applyFill="1" applyAlignment="1">
      <alignment horizontal="center"/>
    </xf>
    <xf numFmtId="0" fontId="7" fillId="2" borderId="13" xfId="11" applyFont="1" applyFill="1" applyBorder="1" applyAlignment="1">
      <alignment horizontal="center"/>
    </xf>
    <xf numFmtId="0" fontId="7" fillId="2" borderId="8" xfId="11" applyFont="1" applyFill="1" applyBorder="1" applyAlignment="1">
      <alignment horizontal="center"/>
    </xf>
    <xf numFmtId="0" fontId="7" fillId="2" borderId="14" xfId="11" applyFont="1" applyFill="1" applyBorder="1" applyAlignment="1">
      <alignment horizontal="left"/>
    </xf>
    <xf numFmtId="0" fontId="7" fillId="2" borderId="0" xfId="11" applyFont="1" applyFill="1" applyAlignment="1">
      <alignment horizontal="left"/>
    </xf>
    <xf numFmtId="0" fontId="8" fillId="2" borderId="0" xfId="11" applyFont="1" applyFill="1" applyAlignment="1">
      <alignment horizontal="center" wrapText="1"/>
    </xf>
    <xf numFmtId="0" fontId="8" fillId="2" borderId="1" xfId="11" applyFont="1" applyFill="1" applyBorder="1" applyAlignment="1">
      <alignment horizontal="center" vertical="center" wrapText="1"/>
    </xf>
    <xf numFmtId="0" fontId="16" fillId="2" borderId="4" xfId="11" applyFont="1" applyFill="1" applyBorder="1" applyAlignment="1">
      <alignment horizontal="center"/>
    </xf>
    <xf numFmtId="0" fontId="16" fillId="2" borderId="7" xfId="11" applyFont="1" applyFill="1" applyBorder="1" applyAlignment="1">
      <alignment horizontal="center"/>
    </xf>
    <xf numFmtId="0" fontId="15" fillId="2" borderId="7" xfId="1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2" borderId="0" xfId="11" applyFont="1" applyFill="1" applyAlignment="1">
      <alignment horizontal="center"/>
    </xf>
    <xf numFmtId="0" fontId="8" fillId="2" borderId="1" xfId="11" applyFont="1" applyFill="1" applyBorder="1" applyAlignment="1">
      <alignment horizontal="center" vertical="center" wrapText="1"/>
    </xf>
    <xf numFmtId="0" fontId="15" fillId="2" borderId="7" xfId="11" applyFont="1" applyFill="1" applyBorder="1" applyAlignment="1">
      <alignment horizontal="center" vertical="center" wrapText="1"/>
    </xf>
    <xf numFmtId="0" fontId="16" fillId="2" borderId="4" xfId="11" applyFont="1" applyFill="1" applyBorder="1" applyAlignment="1">
      <alignment horizontal="center"/>
    </xf>
    <xf numFmtId="0" fontId="16" fillId="2" borderId="7" xfId="11" applyFont="1" applyFill="1" applyBorder="1" applyAlignment="1">
      <alignment horizontal="center"/>
    </xf>
    <xf numFmtId="0" fontId="8" fillId="2" borderId="0" xfId="11" applyFont="1" applyFill="1" applyAlignment="1">
      <alignment horizontal="center" wrapText="1"/>
    </xf>
    <xf numFmtId="0" fontId="7" fillId="2" borderId="14" xfId="11" applyFont="1" applyFill="1" applyBorder="1" applyAlignment="1">
      <alignment horizontal="left"/>
    </xf>
    <xf numFmtId="0" fontId="7" fillId="2" borderId="0" xfId="11" applyFont="1" applyFill="1" applyAlignment="1">
      <alignment horizontal="left"/>
    </xf>
    <xf numFmtId="0" fontId="7" fillId="2" borderId="13" xfId="11" applyFont="1" applyFill="1" applyBorder="1" applyAlignment="1">
      <alignment horizontal="center"/>
    </xf>
    <xf numFmtId="0" fontId="7" fillId="2" borderId="14" xfId="11" applyFont="1" applyFill="1" applyBorder="1" applyAlignment="1">
      <alignment horizontal="center"/>
    </xf>
    <xf numFmtId="0" fontId="7" fillId="2" borderId="8" xfId="11" applyFont="1" applyFill="1" applyBorder="1" applyAlignment="1">
      <alignment horizontal="center"/>
    </xf>
    <xf numFmtId="0" fontId="7" fillId="0" borderId="0" xfId="11" applyFont="1" applyAlignment="1">
      <alignment horizont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0" xfId="11" applyFont="1" applyAlignment="1">
      <alignment horizontal="center"/>
    </xf>
    <xf numFmtId="0" fontId="7" fillId="2" borderId="14" xfId="11" applyFont="1" applyFill="1" applyBorder="1" applyAlignment="1">
      <alignment horizontal="center"/>
    </xf>
    <xf numFmtId="0" fontId="7" fillId="2" borderId="0" xfId="11" applyFont="1" applyFill="1" applyAlignment="1">
      <alignment horizontal="center"/>
    </xf>
    <xf numFmtId="0" fontId="7" fillId="2" borderId="13" xfId="11" applyFont="1" applyFill="1" applyBorder="1" applyAlignment="1">
      <alignment horizontal="center"/>
    </xf>
    <xf numFmtId="0" fontId="7" fillId="2" borderId="8" xfId="11" applyFont="1" applyFill="1" applyBorder="1" applyAlignment="1">
      <alignment horizontal="center"/>
    </xf>
    <xf numFmtId="0" fontId="7" fillId="2" borderId="14" xfId="11" applyFont="1" applyFill="1" applyBorder="1" applyAlignment="1">
      <alignment horizontal="left"/>
    </xf>
    <xf numFmtId="0" fontId="7" fillId="2" borderId="0" xfId="11" applyFont="1" applyFill="1" applyAlignment="1">
      <alignment horizontal="left"/>
    </xf>
    <xf numFmtId="0" fontId="8" fillId="2" borderId="0" xfId="11" applyFont="1" applyFill="1" applyAlignment="1">
      <alignment horizontal="center" wrapText="1"/>
    </xf>
    <xf numFmtId="0" fontId="8" fillId="2" borderId="1" xfId="11" applyFont="1" applyFill="1" applyBorder="1" applyAlignment="1">
      <alignment horizontal="center" vertical="center" wrapText="1"/>
    </xf>
    <xf numFmtId="0" fontId="16" fillId="2" borderId="4" xfId="11" applyFont="1" applyFill="1" applyBorder="1" applyAlignment="1">
      <alignment horizontal="center"/>
    </xf>
    <xf numFmtId="0" fontId="16" fillId="2" borderId="7" xfId="11" applyFont="1" applyFill="1" applyBorder="1" applyAlignment="1">
      <alignment horizontal="center"/>
    </xf>
    <xf numFmtId="0" fontId="15" fillId="2" borderId="7" xfId="1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2" borderId="0" xfId="11" applyFont="1" applyFill="1" applyAlignment="1">
      <alignment horizontal="center"/>
    </xf>
    <xf numFmtId="0" fontId="8" fillId="2" borderId="1" xfId="11" applyFont="1" applyFill="1" applyBorder="1" applyAlignment="1">
      <alignment horizontal="center" vertical="center" wrapText="1"/>
    </xf>
    <xf numFmtId="0" fontId="15" fillId="2" borderId="7" xfId="11" applyFont="1" applyFill="1" applyBorder="1" applyAlignment="1">
      <alignment horizontal="center" vertical="center" wrapText="1"/>
    </xf>
    <xf numFmtId="0" fontId="16" fillId="2" borderId="4" xfId="11" applyFont="1" applyFill="1" applyBorder="1" applyAlignment="1">
      <alignment horizontal="center"/>
    </xf>
    <xf numFmtId="0" fontId="16" fillId="2" borderId="7" xfId="11" applyFont="1" applyFill="1" applyBorder="1" applyAlignment="1">
      <alignment horizontal="center"/>
    </xf>
    <xf numFmtId="0" fontId="8" fillId="2" borderId="0" xfId="11" applyFont="1" applyFill="1" applyAlignment="1">
      <alignment horizontal="center" wrapText="1"/>
    </xf>
    <xf numFmtId="0" fontId="7" fillId="2" borderId="14" xfId="11" applyFont="1" applyFill="1" applyBorder="1" applyAlignment="1">
      <alignment horizontal="left"/>
    </xf>
    <xf numFmtId="0" fontId="7" fillId="2" borderId="0" xfId="11" applyFont="1" applyFill="1" applyAlignment="1">
      <alignment horizontal="left"/>
    </xf>
    <xf numFmtId="0" fontId="7" fillId="2" borderId="13" xfId="11" applyFont="1" applyFill="1" applyBorder="1" applyAlignment="1">
      <alignment horizontal="center"/>
    </xf>
    <xf numFmtId="0" fontId="7" fillId="2" borderId="14" xfId="11" applyFont="1" applyFill="1" applyBorder="1" applyAlignment="1">
      <alignment horizontal="center"/>
    </xf>
    <xf numFmtId="0" fontId="7" fillId="2" borderId="8" xfId="11" applyFont="1" applyFill="1" applyBorder="1" applyAlignment="1">
      <alignment horizontal="center"/>
    </xf>
    <xf numFmtId="0" fontId="7" fillId="0" borderId="0" xfId="11" applyFont="1" applyAlignment="1">
      <alignment horizont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0" xfId="11" applyFont="1" applyAlignment="1">
      <alignment horizontal="center"/>
    </xf>
    <xf numFmtId="0" fontId="7" fillId="2" borderId="14" xfId="11" applyFont="1" applyFill="1" applyBorder="1" applyAlignment="1">
      <alignment horizontal="center"/>
    </xf>
    <xf numFmtId="0" fontId="7" fillId="2" borderId="0" xfId="11" applyFont="1" applyFill="1" applyAlignment="1">
      <alignment horizontal="center"/>
    </xf>
    <xf numFmtId="0" fontId="7" fillId="2" borderId="13" xfId="11" applyFont="1" applyFill="1" applyBorder="1" applyAlignment="1">
      <alignment horizontal="center"/>
    </xf>
    <xf numFmtId="0" fontId="7" fillId="2" borderId="8" xfId="11" applyFont="1" applyFill="1" applyBorder="1" applyAlignment="1">
      <alignment horizontal="center"/>
    </xf>
    <xf numFmtId="0" fontId="7" fillId="2" borderId="14" xfId="11" applyFont="1" applyFill="1" applyBorder="1" applyAlignment="1">
      <alignment horizontal="left"/>
    </xf>
    <xf numFmtId="0" fontId="7" fillId="2" borderId="0" xfId="11" applyFont="1" applyFill="1" applyAlignment="1">
      <alignment horizontal="left"/>
    </xf>
    <xf numFmtId="0" fontId="8" fillId="2" borderId="0" xfId="11" applyFont="1" applyFill="1" applyAlignment="1">
      <alignment horizontal="center" wrapText="1"/>
    </xf>
    <xf numFmtId="0" fontId="8" fillId="2" borderId="1" xfId="11" applyFont="1" applyFill="1" applyBorder="1" applyAlignment="1">
      <alignment horizontal="center" vertical="center" wrapText="1"/>
    </xf>
    <xf numFmtId="0" fontId="16" fillId="2" borderId="4" xfId="11" applyFont="1" applyFill="1" applyBorder="1" applyAlignment="1">
      <alignment horizontal="center"/>
    </xf>
    <xf numFmtId="0" fontId="16" fillId="2" borderId="7" xfId="11" applyFont="1" applyFill="1" applyBorder="1" applyAlignment="1">
      <alignment horizontal="center"/>
    </xf>
    <xf numFmtId="0" fontId="15" fillId="2" borderId="7" xfId="11" applyFont="1" applyFill="1" applyBorder="1" applyAlignment="1">
      <alignment horizontal="center" vertical="center" wrapText="1"/>
    </xf>
    <xf numFmtId="0" fontId="8" fillId="0" borderId="1" xfId="17" applyFont="1" applyBorder="1" applyAlignment="1">
      <alignment horizontal="center" vertical="center" wrapText="1"/>
    </xf>
    <xf numFmtId="0" fontId="8" fillId="0" borderId="1" xfId="13" applyNumberFormat="1" applyFont="1" applyBorder="1" applyAlignment="1">
      <alignment horizontal="center" vertical="center" wrapText="1"/>
    </xf>
    <xf numFmtId="0" fontId="8" fillId="0" borderId="1" xfId="13" applyFont="1" applyBorder="1" applyAlignment="1">
      <alignment horizontal="center" vertical="center" wrapText="1"/>
    </xf>
    <xf numFmtId="0" fontId="8" fillId="2" borderId="1" xfId="17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2" borderId="0" xfId="11" applyFont="1" applyFill="1" applyAlignment="1">
      <alignment horizontal="center"/>
    </xf>
    <xf numFmtId="0" fontId="8" fillId="2" borderId="1" xfId="11" applyFont="1" applyFill="1" applyBorder="1" applyAlignment="1">
      <alignment horizontal="center" vertical="center" wrapText="1"/>
    </xf>
    <xf numFmtId="0" fontId="15" fillId="2" borderId="7" xfId="11" applyFont="1" applyFill="1" applyBorder="1" applyAlignment="1">
      <alignment horizontal="center" vertical="center" wrapText="1"/>
    </xf>
    <xf numFmtId="0" fontId="16" fillId="2" borderId="4" xfId="11" applyFont="1" applyFill="1" applyBorder="1" applyAlignment="1">
      <alignment horizontal="center"/>
    </xf>
    <xf numFmtId="0" fontId="16" fillId="2" borderId="7" xfId="11" applyFont="1" applyFill="1" applyBorder="1" applyAlignment="1">
      <alignment horizontal="center"/>
    </xf>
    <xf numFmtId="0" fontId="8" fillId="2" borderId="0" xfId="11" applyFont="1" applyFill="1" applyAlignment="1">
      <alignment horizontal="center" wrapText="1"/>
    </xf>
    <xf numFmtId="0" fontId="7" fillId="2" borderId="14" xfId="11" applyFont="1" applyFill="1" applyBorder="1" applyAlignment="1">
      <alignment horizontal="left"/>
    </xf>
    <xf numFmtId="0" fontId="7" fillId="2" borderId="0" xfId="11" applyFont="1" applyFill="1" applyAlignment="1">
      <alignment horizontal="left"/>
    </xf>
    <xf numFmtId="0" fontId="7" fillId="2" borderId="13" xfId="11" applyFont="1" applyFill="1" applyBorder="1" applyAlignment="1">
      <alignment horizontal="center"/>
    </xf>
    <xf numFmtId="0" fontId="7" fillId="2" borderId="14" xfId="11" applyFont="1" applyFill="1" applyBorder="1" applyAlignment="1">
      <alignment horizontal="center"/>
    </xf>
    <xf numFmtId="0" fontId="7" fillId="2" borderId="8" xfId="11" applyFont="1" applyFill="1" applyBorder="1" applyAlignment="1">
      <alignment horizontal="center"/>
    </xf>
    <xf numFmtId="0" fontId="7" fillId="0" borderId="0" xfId="11" applyFont="1" applyAlignment="1">
      <alignment horizontal="center"/>
    </xf>
    <xf numFmtId="0" fontId="8" fillId="0" borderId="1" xfId="23" applyNumberFormat="1" applyFont="1" applyBorder="1" applyAlignment="1">
      <alignment horizontal="center" vertical="center" wrapText="1"/>
    </xf>
    <xf numFmtId="0" fontId="8" fillId="0" borderId="1" xfId="23" applyFont="1" applyBorder="1" applyAlignment="1">
      <alignment horizontal="center" vertical="center" wrapText="1"/>
    </xf>
    <xf numFmtId="0" fontId="8" fillId="0" borderId="1" xfId="27" applyNumberFormat="1" applyFont="1" applyBorder="1" applyAlignment="1">
      <alignment horizontal="center" vertical="center" wrapText="1"/>
    </xf>
    <xf numFmtId="0" fontId="8" fillId="2" borderId="1" xfId="27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17" applyFont="1" applyBorder="1" applyAlignment="1">
      <alignment vertical="center" wrapText="1"/>
    </xf>
    <xf numFmtId="0" fontId="16" fillId="0" borderId="8" xfId="11" applyFont="1" applyBorder="1" applyAlignment="1"/>
    <xf numFmtId="0" fontId="16" fillId="0" borderId="9" xfId="11" applyFont="1" applyBorder="1" applyAlignment="1"/>
    <xf numFmtId="0" fontId="16" fillId="0" borderId="10" xfId="11" applyFont="1" applyBorder="1" applyAlignment="1"/>
    <xf numFmtId="0" fontId="16" fillId="0" borderId="11" xfId="11" applyFont="1" applyBorder="1" applyAlignment="1"/>
    <xf numFmtId="0" fontId="8" fillId="0" borderId="2" xfId="17" applyFont="1" applyBorder="1" applyAlignment="1">
      <alignment vertical="center" wrapText="1"/>
    </xf>
    <xf numFmtId="0" fontId="8" fillId="0" borderId="0" xfId="1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/>
    </xf>
    <xf numFmtId="0" fontId="25" fillId="0" borderId="11" xfId="1" applyFont="1" applyBorder="1" applyAlignment="1">
      <alignment horizontal="center"/>
    </xf>
    <xf numFmtId="0" fontId="25" fillId="0" borderId="4" xfId="1" applyFont="1" applyBorder="1" applyAlignment="1">
      <alignment horizontal="center"/>
    </xf>
    <xf numFmtId="0" fontId="25" fillId="0" borderId="7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2" borderId="14" xfId="1" applyFont="1" applyFill="1" applyBorder="1" applyAlignment="1">
      <alignment horizontal="center"/>
    </xf>
    <xf numFmtId="0" fontId="7" fillId="2" borderId="13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7" fillId="2" borderId="14" xfId="1" applyFont="1" applyFill="1" applyBorder="1" applyAlignment="1">
      <alignment horizontal="left"/>
    </xf>
    <xf numFmtId="0" fontId="8" fillId="2" borderId="1" xfId="1" applyFont="1" applyFill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center"/>
    </xf>
    <xf numFmtId="0" fontId="16" fillId="2" borderId="7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15" fillId="2" borderId="7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wrapText="1"/>
    </xf>
    <xf numFmtId="0" fontId="7" fillId="2" borderId="0" xfId="1" applyFont="1" applyFill="1" applyAlignment="1">
      <alignment horizontal="center" wrapText="1"/>
    </xf>
    <xf numFmtId="0" fontId="9" fillId="2" borderId="0" xfId="1" applyFont="1" applyFill="1" applyAlignment="1">
      <alignment horizontal="center" wrapText="1"/>
    </xf>
    <xf numFmtId="0" fontId="15" fillId="2" borderId="0" xfId="1" applyFont="1" applyFill="1" applyAlignment="1">
      <alignment vertical="center" wrapText="1"/>
    </xf>
    <xf numFmtId="0" fontId="8" fillId="2" borderId="0" xfId="1" applyFont="1" applyFill="1" applyAlignment="1">
      <alignment wrapText="1"/>
    </xf>
    <xf numFmtId="0" fontId="7" fillId="2" borderId="0" xfId="1" applyFont="1" applyFill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center"/>
    </xf>
    <xf numFmtId="0" fontId="7" fillId="2" borderId="14" xfId="1" applyFont="1" applyFill="1" applyBorder="1" applyAlignment="1">
      <alignment horizontal="center"/>
    </xf>
    <xf numFmtId="0" fontId="7" fillId="2" borderId="13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7" fillId="2" borderId="14" xfId="1" applyFont="1" applyFill="1" applyBorder="1" applyAlignment="1">
      <alignment horizontal="left"/>
    </xf>
    <xf numFmtId="0" fontId="8" fillId="2" borderId="1" xfId="1" applyFont="1" applyFill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center"/>
    </xf>
    <xf numFmtId="0" fontId="16" fillId="2" borderId="7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15" fillId="2" borderId="7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/>
    </xf>
    <xf numFmtId="0" fontId="8" fillId="2" borderId="0" xfId="1" applyFont="1" applyFill="1" applyAlignment="1">
      <alignment horizontal="center" wrapText="1"/>
    </xf>
    <xf numFmtId="0" fontId="8" fillId="0" borderId="1" xfId="1" applyFont="1" applyBorder="1" applyAlignment="1">
      <alignment horizontal="center" vertical="center" wrapText="1"/>
    </xf>
    <xf numFmtId="0" fontId="9" fillId="2" borderId="0" xfId="1" applyFont="1" applyFill="1" applyAlignment="1">
      <alignment horizontal="center" wrapText="1"/>
    </xf>
    <xf numFmtId="0" fontId="11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7" fillId="2" borderId="14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2" borderId="13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0" fontId="17" fillId="2" borderId="5" xfId="1" applyFont="1" applyFill="1" applyBorder="1" applyAlignment="1">
      <alignment horizontal="right"/>
    </xf>
    <xf numFmtId="0" fontId="17" fillId="2" borderId="2" xfId="1" applyFont="1" applyFill="1" applyBorder="1" applyAlignment="1">
      <alignment horizontal="right"/>
    </xf>
    <xf numFmtId="0" fontId="17" fillId="2" borderId="6" xfId="1" applyFont="1" applyFill="1" applyBorder="1" applyAlignment="1">
      <alignment horizontal="right"/>
    </xf>
    <xf numFmtId="0" fontId="7" fillId="2" borderId="5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left"/>
    </xf>
    <xf numFmtId="0" fontId="7" fillId="2" borderId="12" xfId="1" applyFont="1" applyFill="1" applyBorder="1" applyAlignment="1">
      <alignment horizontal="left"/>
    </xf>
    <xf numFmtId="0" fontId="7" fillId="2" borderId="9" xfId="1" applyFont="1" applyFill="1" applyBorder="1" applyAlignment="1">
      <alignment horizontal="left"/>
    </xf>
    <xf numFmtId="0" fontId="7" fillId="2" borderId="8" xfId="1" applyFont="1" applyFill="1" applyBorder="1" applyAlignment="1">
      <alignment horizontal="center"/>
    </xf>
    <xf numFmtId="0" fontId="7" fillId="2" borderId="12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17" fillId="2" borderId="8" xfId="1" applyFont="1" applyFill="1" applyBorder="1" applyAlignment="1">
      <alignment horizontal="left"/>
    </xf>
    <xf numFmtId="0" fontId="17" fillId="2" borderId="12" xfId="1" applyFont="1" applyFill="1" applyBorder="1" applyAlignment="1">
      <alignment horizontal="left"/>
    </xf>
    <xf numFmtId="0" fontId="17" fillId="2" borderId="9" xfId="1" applyFont="1" applyFill="1" applyBorder="1" applyAlignment="1">
      <alignment horizontal="left"/>
    </xf>
    <xf numFmtId="0" fontId="7" fillId="2" borderId="14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left"/>
    </xf>
    <xf numFmtId="0" fontId="7" fillId="2" borderId="13" xfId="1" applyFont="1" applyFill="1" applyBorder="1" applyAlignment="1">
      <alignment horizontal="left"/>
    </xf>
    <xf numFmtId="0" fontId="7" fillId="0" borderId="14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12" fillId="2" borderId="3" xfId="1" applyFont="1" applyFill="1" applyBorder="1" applyAlignment="1">
      <alignment horizontal="center" vertical="top"/>
    </xf>
    <xf numFmtId="0" fontId="17" fillId="2" borderId="8" xfId="1" applyFont="1" applyFill="1" applyBorder="1" applyAlignment="1">
      <alignment horizontal="center" vertical="center"/>
    </xf>
    <xf numFmtId="0" fontId="17" fillId="2" borderId="12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17" fillId="2" borderId="11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2" borderId="0" xfId="1" applyNumberFormat="1" applyFont="1" applyFill="1" applyBorder="1" applyAlignment="1">
      <alignment horizontal="right" vertical="top" wrapText="1"/>
    </xf>
    <xf numFmtId="0" fontId="8" fillId="2" borderId="0" xfId="1" applyNumberFormat="1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center"/>
    </xf>
    <xf numFmtId="0" fontId="16" fillId="2" borderId="7" xfId="1" applyFont="1" applyFill="1" applyBorder="1" applyAlignment="1">
      <alignment horizontal="center"/>
    </xf>
    <xf numFmtId="0" fontId="12" fillId="0" borderId="0" xfId="1" applyFont="1" applyBorder="1" applyAlignment="1">
      <alignment horizont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 textRotation="90" wrapText="1"/>
    </xf>
    <xf numFmtId="0" fontId="8" fillId="2" borderId="1" xfId="1" applyFont="1" applyFill="1" applyBorder="1" applyAlignment="1">
      <alignment horizontal="center" vertical="center" textRotation="90" wrapText="1"/>
    </xf>
    <xf numFmtId="0" fontId="10" fillId="2" borderId="0" xfId="1" applyFont="1" applyFill="1" applyBorder="1" applyAlignment="1">
      <alignment horizontal="center" wrapText="1"/>
    </xf>
    <xf numFmtId="0" fontId="11" fillId="2" borderId="0" xfId="1" applyFont="1" applyFill="1" applyBorder="1" applyAlignment="1">
      <alignment horizontal="left" wrapText="1"/>
    </xf>
    <xf numFmtId="0" fontId="8" fillId="2" borderId="0" xfId="1" applyNumberFormat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horizontal="center" wrapText="1"/>
    </xf>
    <xf numFmtId="0" fontId="8" fillId="2" borderId="0" xfId="1" applyFont="1" applyFill="1" applyAlignment="1">
      <alignment horizontal="left" vertical="top" wrapText="1"/>
    </xf>
    <xf numFmtId="0" fontId="8" fillId="2" borderId="2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11" fillId="2" borderId="0" xfId="1" applyFont="1" applyFill="1" applyAlignment="1">
      <alignment horizontal="left" wrapText="1"/>
    </xf>
    <xf numFmtId="0" fontId="12" fillId="2" borderId="3" xfId="1" applyFont="1" applyFill="1" applyBorder="1" applyAlignment="1">
      <alignment horizontal="center"/>
    </xf>
    <xf numFmtId="0" fontId="15" fillId="2" borderId="4" xfId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textRotation="90" wrapText="1"/>
    </xf>
    <xf numFmtId="0" fontId="15" fillId="2" borderId="6" xfId="1" applyFont="1" applyFill="1" applyBorder="1" applyAlignment="1">
      <alignment horizontal="center" vertical="center" textRotation="90" wrapText="1"/>
    </xf>
    <xf numFmtId="0" fontId="15" fillId="2" borderId="4" xfId="1" applyFont="1" applyFill="1" applyBorder="1" applyAlignment="1">
      <alignment horizontal="center" vertical="center" textRotation="90" wrapText="1"/>
    </xf>
    <xf numFmtId="0" fontId="15" fillId="2" borderId="7" xfId="1" applyFont="1" applyFill="1" applyBorder="1" applyAlignment="1">
      <alignment horizontal="center" vertical="center" textRotation="90" wrapText="1"/>
    </xf>
    <xf numFmtId="0" fontId="8" fillId="2" borderId="5" xfId="1" applyFont="1" applyFill="1" applyBorder="1" applyAlignment="1">
      <alignment horizontal="center" vertical="center" textRotation="90" wrapText="1"/>
    </xf>
    <xf numFmtId="0" fontId="8" fillId="2" borderId="2" xfId="1" applyFont="1" applyFill="1" applyBorder="1" applyAlignment="1">
      <alignment horizontal="center" vertical="center" textRotation="90" wrapText="1"/>
    </xf>
    <xf numFmtId="0" fontId="8" fillId="2" borderId="6" xfId="1" applyFont="1" applyFill="1" applyBorder="1" applyAlignment="1">
      <alignment horizontal="center" vertical="center" textRotation="90" wrapText="1"/>
    </xf>
    <xf numFmtId="0" fontId="8" fillId="2" borderId="4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7" fillId="2" borderId="0" xfId="1" applyFont="1" applyFill="1" applyAlignment="1">
      <alignment horizontal="left"/>
    </xf>
    <xf numFmtId="0" fontId="8" fillId="2" borderId="0" xfId="1" applyFont="1" applyFill="1" applyAlignment="1">
      <alignment horizontal="right" vertical="top" wrapText="1"/>
    </xf>
    <xf numFmtId="0" fontId="8" fillId="2" borderId="0" xfId="1" applyFont="1" applyFill="1" applyAlignment="1">
      <alignment horizontal="center" wrapText="1"/>
    </xf>
    <xf numFmtId="0" fontId="10" fillId="2" borderId="0" xfId="1" applyFont="1" applyFill="1" applyAlignment="1">
      <alignment horizont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/>
    </xf>
    <xf numFmtId="0" fontId="16" fillId="0" borderId="7" xfId="1" applyFont="1" applyBorder="1" applyAlignment="1">
      <alignment horizontal="center"/>
    </xf>
    <xf numFmtId="0" fontId="16" fillId="0" borderId="8" xfId="1" applyFont="1" applyBorder="1" applyAlignment="1">
      <alignment horizontal="center"/>
    </xf>
    <xf numFmtId="0" fontId="16" fillId="0" borderId="9" xfId="1" applyFont="1" applyBorder="1" applyAlignment="1">
      <alignment horizontal="center"/>
    </xf>
    <xf numFmtId="0" fontId="16" fillId="0" borderId="10" xfId="1" applyFont="1" applyBorder="1" applyAlignment="1">
      <alignment horizontal="center"/>
    </xf>
    <xf numFmtId="0" fontId="16" fillId="0" borderId="11" xfId="1" applyFont="1" applyBorder="1" applyAlignment="1">
      <alignment horizontal="center"/>
    </xf>
    <xf numFmtId="0" fontId="12" fillId="0" borderId="0" xfId="1" applyFont="1" applyAlignment="1">
      <alignment horizontal="center" wrapText="1"/>
    </xf>
    <xf numFmtId="0" fontId="8" fillId="2" borderId="0" xfId="1" applyFont="1" applyFill="1" applyAlignment="1">
      <alignment horizontal="right" vertical="center" wrapText="1"/>
    </xf>
    <xf numFmtId="0" fontId="9" fillId="2" borderId="0" xfId="1" applyFont="1" applyFill="1" applyAlignment="1">
      <alignment horizontal="center" wrapText="1"/>
    </xf>
    <xf numFmtId="0" fontId="8" fillId="2" borderId="0" xfId="1" applyFont="1" applyFill="1" applyAlignment="1">
      <alignment horizontal="center"/>
    </xf>
    <xf numFmtId="0" fontId="18" fillId="3" borderId="0" xfId="3" applyFont="1" applyFill="1" applyAlignment="1">
      <alignment horizontal="left" wrapText="1"/>
    </xf>
    <xf numFmtId="0" fontId="8" fillId="3" borderId="2" xfId="3" applyFont="1" applyFill="1" applyBorder="1" applyAlignment="1">
      <alignment horizontal="center"/>
    </xf>
    <xf numFmtId="0" fontId="7" fillId="3" borderId="3" xfId="3" applyFont="1" applyFill="1" applyBorder="1" applyAlignment="1">
      <alignment horizontal="center"/>
    </xf>
    <xf numFmtId="0" fontId="8" fillId="3" borderId="12" xfId="3" applyFont="1" applyFill="1" applyBorder="1" applyAlignment="1">
      <alignment horizontal="center"/>
    </xf>
    <xf numFmtId="0" fontId="7" fillId="3" borderId="12" xfId="3" applyFont="1" applyFill="1" applyBorder="1" applyAlignment="1">
      <alignment horizontal="center"/>
    </xf>
    <xf numFmtId="0" fontId="10" fillId="3" borderId="0" xfId="3" applyFont="1" applyFill="1" applyAlignment="1">
      <alignment horizontal="center"/>
    </xf>
    <xf numFmtId="0" fontId="7" fillId="3" borderId="0" xfId="3" applyFont="1" applyFill="1" applyAlignment="1">
      <alignment horizontal="center"/>
    </xf>
    <xf numFmtId="0" fontId="8" fillId="2" borderId="1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15" fillId="2" borderId="7" xfId="3" applyFont="1" applyFill="1" applyBorder="1" applyAlignment="1">
      <alignment horizontal="center" vertical="center" wrapText="1"/>
    </xf>
    <xf numFmtId="0" fontId="15" fillId="2" borderId="5" xfId="3" applyFont="1" applyFill="1" applyBorder="1" applyAlignment="1">
      <alignment horizontal="center" vertical="center" textRotation="90" wrapText="1"/>
    </xf>
    <xf numFmtId="0" fontId="15" fillId="2" borderId="6" xfId="3" applyFont="1" applyFill="1" applyBorder="1" applyAlignment="1">
      <alignment horizontal="center" vertical="center" textRotation="90" wrapText="1"/>
    </xf>
    <xf numFmtId="0" fontId="15" fillId="2" borderId="4" xfId="3" applyFont="1" applyFill="1" applyBorder="1" applyAlignment="1">
      <alignment horizontal="center" vertical="center" textRotation="90" wrapText="1"/>
    </xf>
    <xf numFmtId="0" fontId="15" fillId="2" borderId="7" xfId="3" applyFont="1" applyFill="1" applyBorder="1" applyAlignment="1">
      <alignment horizontal="center" vertical="center" textRotation="90" wrapText="1"/>
    </xf>
    <xf numFmtId="0" fontId="8" fillId="2" borderId="5" xfId="3" applyFont="1" applyFill="1" applyBorder="1" applyAlignment="1">
      <alignment horizontal="center" vertical="center" textRotation="90" wrapText="1"/>
    </xf>
    <xf numFmtId="0" fontId="8" fillId="2" borderId="2" xfId="3" applyFont="1" applyFill="1" applyBorder="1" applyAlignment="1">
      <alignment horizontal="center" vertical="center" textRotation="90" wrapText="1"/>
    </xf>
    <xf numFmtId="0" fontId="8" fillId="2" borderId="6" xfId="3" applyFont="1" applyFill="1" applyBorder="1" applyAlignment="1">
      <alignment horizontal="center" vertical="center" textRotation="90" wrapText="1"/>
    </xf>
    <xf numFmtId="0" fontId="8" fillId="2" borderId="4" xfId="3" applyFont="1" applyFill="1" applyBorder="1" applyAlignment="1">
      <alignment horizontal="center"/>
    </xf>
    <xf numFmtId="0" fontId="8" fillId="2" borderId="7" xfId="3" applyFont="1" applyFill="1" applyBorder="1" applyAlignment="1">
      <alignment horizontal="center"/>
    </xf>
    <xf numFmtId="0" fontId="7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textRotation="90" wrapText="1"/>
    </xf>
    <xf numFmtId="0" fontId="10" fillId="0" borderId="0" xfId="3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9" fillId="2" borderId="3" xfId="1" applyFont="1" applyFill="1" applyBorder="1" applyAlignment="1">
      <alignment horizontal="center" wrapText="1"/>
    </xf>
    <xf numFmtId="0" fontId="8" fillId="2" borderId="0" xfId="5" applyFont="1" applyFill="1" applyAlignment="1">
      <alignment horizontal="left" vertical="top" wrapText="1"/>
    </xf>
    <xf numFmtId="0" fontId="8" fillId="2" borderId="2" xfId="5" applyFont="1" applyFill="1" applyBorder="1" applyAlignment="1">
      <alignment horizontal="center"/>
    </xf>
    <xf numFmtId="0" fontId="9" fillId="2" borderId="3" xfId="5" applyFont="1" applyFill="1" applyBorder="1" applyAlignment="1">
      <alignment horizontal="center" wrapText="1"/>
    </xf>
    <xf numFmtId="0" fontId="8" fillId="2" borderId="0" xfId="5" applyFont="1" applyFill="1" applyAlignment="1">
      <alignment horizontal="center"/>
    </xf>
    <xf numFmtId="0" fontId="7" fillId="2" borderId="0" xfId="5" applyFont="1" applyFill="1" applyAlignment="1">
      <alignment horizontal="center"/>
    </xf>
    <xf numFmtId="0" fontId="10" fillId="2" borderId="0" xfId="5" applyFont="1" applyFill="1" applyAlignment="1">
      <alignment horizontal="center"/>
    </xf>
    <xf numFmtId="0" fontId="11" fillId="2" borderId="0" xfId="5" applyFont="1" applyFill="1" applyAlignment="1">
      <alignment horizontal="left" wrapText="1"/>
    </xf>
    <xf numFmtId="0" fontId="12" fillId="2" borderId="3" xfId="5" applyFont="1" applyFill="1" applyBorder="1" applyAlignment="1">
      <alignment horizontal="center"/>
    </xf>
    <xf numFmtId="0" fontId="7" fillId="2" borderId="3" xfId="5" applyFont="1" applyFill="1" applyBorder="1" applyAlignment="1">
      <alignment horizontal="center"/>
    </xf>
    <xf numFmtId="0" fontId="8" fillId="2" borderId="1" xfId="5" applyFont="1" applyFill="1" applyBorder="1" applyAlignment="1">
      <alignment horizontal="center" vertical="center" wrapText="1"/>
    </xf>
    <xf numFmtId="0" fontId="15" fillId="2" borderId="4" xfId="5" applyFont="1" applyFill="1" applyBorder="1" applyAlignment="1">
      <alignment horizontal="center" vertical="center" wrapText="1"/>
    </xf>
    <xf numFmtId="0" fontId="15" fillId="2" borderId="7" xfId="5" applyFont="1" applyFill="1" applyBorder="1" applyAlignment="1">
      <alignment horizontal="center" vertical="center" wrapText="1"/>
    </xf>
    <xf numFmtId="0" fontId="15" fillId="2" borderId="5" xfId="5" applyFont="1" applyFill="1" applyBorder="1" applyAlignment="1">
      <alignment horizontal="center" vertical="center" textRotation="90" wrapText="1"/>
    </xf>
    <xf numFmtId="0" fontId="15" fillId="2" borderId="6" xfId="5" applyFont="1" applyFill="1" applyBorder="1" applyAlignment="1">
      <alignment horizontal="center" vertical="center" textRotation="90" wrapText="1"/>
    </xf>
    <xf numFmtId="0" fontId="15" fillId="2" borderId="4" xfId="5" applyFont="1" applyFill="1" applyBorder="1" applyAlignment="1">
      <alignment horizontal="center" vertical="center" textRotation="90" wrapText="1"/>
    </xf>
    <xf numFmtId="0" fontId="15" fillId="2" borderId="7" xfId="5" applyFont="1" applyFill="1" applyBorder="1" applyAlignment="1">
      <alignment horizontal="center" vertical="center" textRotation="90" wrapText="1"/>
    </xf>
    <xf numFmtId="0" fontId="8" fillId="2" borderId="5" xfId="5" applyFont="1" applyFill="1" applyBorder="1" applyAlignment="1">
      <alignment horizontal="center" vertical="center" textRotation="90" wrapText="1"/>
    </xf>
    <xf numFmtId="0" fontId="8" fillId="2" borderId="2" xfId="5" applyFont="1" applyFill="1" applyBorder="1" applyAlignment="1">
      <alignment horizontal="center" vertical="center" textRotation="90" wrapText="1"/>
    </xf>
    <xf numFmtId="0" fontId="8" fillId="2" borderId="6" xfId="5" applyFont="1" applyFill="1" applyBorder="1" applyAlignment="1">
      <alignment horizontal="center" vertical="center" textRotation="90" wrapText="1"/>
    </xf>
    <xf numFmtId="0" fontId="16" fillId="2" borderId="4" xfId="5" applyFont="1" applyFill="1" applyBorder="1" applyAlignment="1">
      <alignment horizontal="center"/>
    </xf>
    <xf numFmtId="0" fontId="16" fillId="2" borderId="7" xfId="5" applyFont="1" applyFill="1" applyBorder="1" applyAlignment="1">
      <alignment horizontal="center"/>
    </xf>
    <xf numFmtId="0" fontId="8" fillId="2" borderId="0" xfId="5" applyFont="1" applyFill="1" applyAlignment="1">
      <alignment horizontal="right" vertical="center" wrapText="1"/>
    </xf>
    <xf numFmtId="0" fontId="8" fillId="2" borderId="0" xfId="5" applyFont="1" applyFill="1" applyAlignment="1">
      <alignment horizontal="center" wrapText="1"/>
    </xf>
    <xf numFmtId="0" fontId="10" fillId="2" borderId="0" xfId="5" applyFont="1" applyFill="1" applyAlignment="1">
      <alignment horizontal="center" wrapText="1"/>
    </xf>
    <xf numFmtId="0" fontId="8" fillId="2" borderId="4" xfId="5" applyFont="1" applyFill="1" applyBorder="1" applyAlignment="1">
      <alignment horizontal="center"/>
    </xf>
    <xf numFmtId="0" fontId="8" fillId="2" borderId="7" xfId="5" applyFont="1" applyFill="1" applyBorder="1" applyAlignment="1">
      <alignment horizontal="center"/>
    </xf>
    <xf numFmtId="0" fontId="12" fillId="0" borderId="0" xfId="5" applyFont="1" applyAlignment="1">
      <alignment horizontal="center" wrapText="1"/>
    </xf>
    <xf numFmtId="0" fontId="7" fillId="2" borderId="1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0" fontId="7" fillId="2" borderId="5" xfId="5" applyFont="1" applyFill="1" applyBorder="1" applyAlignment="1">
      <alignment horizontal="center" vertical="center"/>
    </xf>
    <xf numFmtId="0" fontId="7" fillId="2" borderId="2" xfId="5" applyFont="1" applyFill="1" applyBorder="1" applyAlignment="1">
      <alignment horizontal="center" vertical="center"/>
    </xf>
    <xf numFmtId="0" fontId="7" fillId="2" borderId="6" xfId="5" applyFont="1" applyFill="1" applyBorder="1" applyAlignment="1">
      <alignment horizontal="center" vertical="center"/>
    </xf>
    <xf numFmtId="0" fontId="8" fillId="2" borderId="7" xfId="5" applyFont="1" applyFill="1" applyBorder="1" applyAlignment="1">
      <alignment horizontal="center" vertical="center" textRotation="90" wrapText="1"/>
    </xf>
    <xf numFmtId="0" fontId="8" fillId="2" borderId="1" xfId="5" applyFont="1" applyFill="1" applyBorder="1" applyAlignment="1">
      <alignment horizontal="center" vertical="center" textRotation="90" wrapText="1"/>
    </xf>
    <xf numFmtId="0" fontId="16" fillId="0" borderId="4" xfId="5" applyFont="1" applyBorder="1" applyAlignment="1">
      <alignment horizontal="center"/>
    </xf>
    <xf numFmtId="0" fontId="16" fillId="0" borderId="7" xfId="5" applyFont="1" applyBorder="1" applyAlignment="1">
      <alignment horizontal="center"/>
    </xf>
    <xf numFmtId="0" fontId="16" fillId="0" borderId="8" xfId="5" applyFont="1" applyBorder="1" applyAlignment="1">
      <alignment horizontal="center"/>
    </xf>
    <xf numFmtId="0" fontId="16" fillId="0" borderId="9" xfId="5" applyFont="1" applyBorder="1" applyAlignment="1">
      <alignment horizontal="center"/>
    </xf>
    <xf numFmtId="0" fontId="16" fillId="0" borderId="10" xfId="5" applyFont="1" applyBorder="1" applyAlignment="1">
      <alignment horizontal="center"/>
    </xf>
    <xf numFmtId="0" fontId="16" fillId="0" borderId="11" xfId="5" applyFont="1" applyBorder="1" applyAlignment="1">
      <alignment horizontal="center"/>
    </xf>
    <xf numFmtId="0" fontId="8" fillId="2" borderId="0" xfId="5" applyFont="1" applyFill="1" applyAlignment="1">
      <alignment horizontal="right" vertical="top" wrapText="1"/>
    </xf>
    <xf numFmtId="0" fontId="17" fillId="2" borderId="8" xfId="5" applyFont="1" applyFill="1" applyBorder="1" applyAlignment="1">
      <alignment horizontal="left"/>
    </xf>
    <xf numFmtId="0" fontId="17" fillId="2" borderId="12" xfId="5" applyFont="1" applyFill="1" applyBorder="1" applyAlignment="1">
      <alignment horizontal="left"/>
    </xf>
    <xf numFmtId="0" fontId="17" fillId="2" borderId="9" xfId="5" applyFont="1" applyFill="1" applyBorder="1" applyAlignment="1">
      <alignment horizontal="left"/>
    </xf>
    <xf numFmtId="0" fontId="7" fillId="2" borderId="12" xfId="5" applyFont="1" applyFill="1" applyBorder="1" applyAlignment="1">
      <alignment horizontal="center"/>
    </xf>
    <xf numFmtId="0" fontId="7" fillId="2" borderId="9" xfId="5" applyFont="1" applyFill="1" applyBorder="1" applyAlignment="1">
      <alignment horizontal="center"/>
    </xf>
    <xf numFmtId="0" fontId="7" fillId="2" borderId="14" xfId="5" applyFont="1" applyFill="1" applyBorder="1" applyAlignment="1">
      <alignment horizontal="left"/>
    </xf>
    <xf numFmtId="0" fontId="7" fillId="2" borderId="0" xfId="5" applyFont="1" applyFill="1" applyAlignment="1">
      <alignment horizontal="left"/>
    </xf>
    <xf numFmtId="0" fontId="7" fillId="2" borderId="13" xfId="5" applyFont="1" applyFill="1" applyBorder="1" applyAlignment="1">
      <alignment horizontal="left"/>
    </xf>
    <xf numFmtId="0" fontId="7" fillId="2" borderId="13" xfId="5" applyFont="1" applyFill="1" applyBorder="1" applyAlignment="1">
      <alignment horizontal="center"/>
    </xf>
    <xf numFmtId="0" fontId="7" fillId="2" borderId="14" xfId="5" applyFont="1" applyFill="1" applyBorder="1" applyAlignment="1">
      <alignment horizontal="center"/>
    </xf>
    <xf numFmtId="0" fontId="12" fillId="2" borderId="3" xfId="5" applyFont="1" applyFill="1" applyBorder="1" applyAlignment="1">
      <alignment horizontal="center" vertical="top"/>
    </xf>
    <xf numFmtId="0" fontId="17" fillId="2" borderId="8" xfId="5" applyFont="1" applyFill="1" applyBorder="1" applyAlignment="1">
      <alignment horizontal="center" vertical="center"/>
    </xf>
    <xf numFmtId="0" fontId="17" fillId="2" borderId="12" xfId="5" applyFont="1" applyFill="1" applyBorder="1" applyAlignment="1">
      <alignment horizontal="center" vertical="center"/>
    </xf>
    <xf numFmtId="0" fontId="17" fillId="2" borderId="9" xfId="5" applyFont="1" applyFill="1" applyBorder="1" applyAlignment="1">
      <alignment horizontal="center" vertical="center"/>
    </xf>
    <xf numFmtId="0" fontId="17" fillId="2" borderId="10" xfId="5" applyFont="1" applyFill="1" applyBorder="1" applyAlignment="1">
      <alignment horizontal="center" vertical="center"/>
    </xf>
    <xf numFmtId="0" fontId="17" fillId="2" borderId="3" xfId="5" applyFont="1" applyFill="1" applyBorder="1" applyAlignment="1">
      <alignment horizontal="center" vertical="center"/>
    </xf>
    <xf numFmtId="0" fontId="17" fillId="2" borderId="11" xfId="5" applyFont="1" applyFill="1" applyBorder="1" applyAlignment="1">
      <alignment horizontal="center" vertical="center"/>
    </xf>
    <xf numFmtId="0" fontId="7" fillId="2" borderId="9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 wrapText="1"/>
    </xf>
    <xf numFmtId="0" fontId="7" fillId="2" borderId="5" xfId="5" applyFont="1" applyFill="1" applyBorder="1" applyAlignment="1">
      <alignment horizontal="center"/>
    </xf>
    <xf numFmtId="0" fontId="7" fillId="2" borderId="2" xfId="5" applyFont="1" applyFill="1" applyBorder="1" applyAlignment="1">
      <alignment horizontal="center"/>
    </xf>
    <xf numFmtId="0" fontId="7" fillId="2" borderId="6" xfId="5" applyFont="1" applyFill="1" applyBorder="1" applyAlignment="1">
      <alignment horizontal="center"/>
    </xf>
    <xf numFmtId="0" fontId="7" fillId="2" borderId="8" xfId="5" applyFont="1" applyFill="1" applyBorder="1" applyAlignment="1">
      <alignment horizontal="center"/>
    </xf>
    <xf numFmtId="0" fontId="7" fillId="2" borderId="10" xfId="5" applyFont="1" applyFill="1" applyBorder="1" applyAlignment="1">
      <alignment horizontal="center"/>
    </xf>
    <xf numFmtId="0" fontId="7" fillId="2" borderId="11" xfId="5" applyFont="1" applyFill="1" applyBorder="1" applyAlignment="1">
      <alignment horizontal="center"/>
    </xf>
    <xf numFmtId="0" fontId="7" fillId="0" borderId="14" xfId="5" applyFont="1" applyBorder="1" applyAlignment="1">
      <alignment horizontal="center"/>
    </xf>
    <xf numFmtId="0" fontId="7" fillId="0" borderId="0" xfId="5" applyFont="1" applyAlignment="1">
      <alignment horizontal="center"/>
    </xf>
    <xf numFmtId="0" fontId="7" fillId="0" borderId="13" xfId="5" applyFont="1" applyBorder="1" applyAlignment="1">
      <alignment horizontal="center"/>
    </xf>
    <xf numFmtId="0" fontId="7" fillId="2" borderId="8" xfId="5" applyFont="1" applyFill="1" applyBorder="1" applyAlignment="1">
      <alignment horizontal="left"/>
    </xf>
    <xf numFmtId="0" fontId="7" fillId="2" borderId="12" xfId="5" applyFont="1" applyFill="1" applyBorder="1" applyAlignment="1">
      <alignment horizontal="left"/>
    </xf>
    <xf numFmtId="0" fontId="7" fillId="2" borderId="9" xfId="5" applyFont="1" applyFill="1" applyBorder="1" applyAlignment="1">
      <alignment horizontal="left"/>
    </xf>
    <xf numFmtId="0" fontId="11" fillId="0" borderId="0" xfId="5" applyFont="1" applyAlignment="1">
      <alignment horizontal="center"/>
    </xf>
    <xf numFmtId="0" fontId="7" fillId="0" borderId="3" xfId="5" applyFont="1" applyBorder="1" applyAlignment="1">
      <alignment horizontal="center"/>
    </xf>
    <xf numFmtId="0" fontId="7" fillId="0" borderId="12" xfId="5" applyFont="1" applyBorder="1" applyAlignment="1">
      <alignment horizontal="center"/>
    </xf>
    <xf numFmtId="0" fontId="11" fillId="0" borderId="12" xfId="5" applyFont="1" applyBorder="1" applyAlignment="1">
      <alignment horizontal="center"/>
    </xf>
    <xf numFmtId="0" fontId="17" fillId="2" borderId="5" xfId="5" applyFont="1" applyFill="1" applyBorder="1" applyAlignment="1">
      <alignment horizontal="right"/>
    </xf>
    <xf numFmtId="0" fontId="17" fillId="2" borderId="2" xfId="5" applyFont="1" applyFill="1" applyBorder="1" applyAlignment="1">
      <alignment horizontal="right"/>
    </xf>
    <xf numFmtId="0" fontId="17" fillId="2" borderId="6" xfId="5" applyFont="1" applyFill="1" applyBorder="1" applyAlignment="1">
      <alignment horizontal="right"/>
    </xf>
    <xf numFmtId="0" fontId="10" fillId="2" borderId="0" xfId="9" applyFont="1" applyFill="1" applyAlignment="1">
      <alignment horizontal="center" wrapText="1"/>
    </xf>
    <xf numFmtId="0" fontId="11" fillId="2" borderId="0" xfId="9" applyFont="1" applyFill="1" applyAlignment="1">
      <alignment horizontal="left" wrapText="1"/>
    </xf>
    <xf numFmtId="0" fontId="12" fillId="2" borderId="3" xfId="9" applyFont="1" applyFill="1" applyBorder="1" applyAlignment="1">
      <alignment horizontal="center"/>
    </xf>
    <xf numFmtId="0" fontId="7" fillId="2" borderId="3" xfId="9" applyFont="1" applyFill="1" applyBorder="1" applyAlignment="1">
      <alignment horizontal="center"/>
    </xf>
    <xf numFmtId="0" fontId="8" fillId="2" borderId="1" xfId="9" applyFont="1" applyFill="1" applyBorder="1" applyAlignment="1">
      <alignment horizontal="center" vertical="center" wrapText="1"/>
    </xf>
    <xf numFmtId="0" fontId="15" fillId="2" borderId="4" xfId="9" applyFont="1" applyFill="1" applyBorder="1" applyAlignment="1">
      <alignment horizontal="center" vertical="center" wrapText="1"/>
    </xf>
    <xf numFmtId="0" fontId="15" fillId="2" borderId="7" xfId="9" applyFont="1" applyFill="1" applyBorder="1" applyAlignment="1">
      <alignment horizontal="center" vertical="center" wrapText="1"/>
    </xf>
    <xf numFmtId="0" fontId="15" fillId="2" borderId="5" xfId="9" applyFont="1" applyFill="1" applyBorder="1" applyAlignment="1">
      <alignment horizontal="center" vertical="center" textRotation="90" wrapText="1"/>
    </xf>
    <xf numFmtId="0" fontId="15" fillId="2" borderId="6" xfId="9" applyFont="1" applyFill="1" applyBorder="1" applyAlignment="1">
      <alignment horizontal="center" vertical="center" textRotation="90" wrapText="1"/>
    </xf>
    <xf numFmtId="0" fontId="8" fillId="2" borderId="0" xfId="9" applyFont="1" applyFill="1" applyAlignment="1">
      <alignment horizontal="left" vertical="top" wrapText="1"/>
    </xf>
    <xf numFmtId="0" fontId="8" fillId="2" borderId="2" xfId="9" applyFont="1" applyFill="1" applyBorder="1" applyAlignment="1">
      <alignment horizontal="center"/>
    </xf>
    <xf numFmtId="0" fontId="9" fillId="2" borderId="3" xfId="9" applyFont="1" applyFill="1" applyBorder="1" applyAlignment="1">
      <alignment horizontal="center" wrapText="1"/>
    </xf>
    <xf numFmtId="0" fontId="8" fillId="2" borderId="0" xfId="9" applyFont="1" applyFill="1" applyAlignment="1">
      <alignment horizontal="center"/>
    </xf>
    <xf numFmtId="0" fontId="7" fillId="2" borderId="0" xfId="9" applyFont="1" applyFill="1" applyAlignment="1">
      <alignment horizontal="center"/>
    </xf>
    <xf numFmtId="0" fontId="10" fillId="2" borderId="0" xfId="9" applyFont="1" applyFill="1" applyAlignment="1">
      <alignment horizontal="center"/>
    </xf>
    <xf numFmtId="0" fontId="16" fillId="2" borderId="4" xfId="9" applyFont="1" applyFill="1" applyBorder="1" applyAlignment="1">
      <alignment horizontal="center"/>
    </xf>
    <xf numFmtId="0" fontId="16" fillId="2" borderId="7" xfId="9" applyFont="1" applyFill="1" applyBorder="1" applyAlignment="1">
      <alignment horizontal="center"/>
    </xf>
    <xf numFmtId="0" fontId="15" fillId="2" borderId="4" xfId="9" applyFont="1" applyFill="1" applyBorder="1" applyAlignment="1">
      <alignment horizontal="center" vertical="center" textRotation="90" wrapText="1"/>
    </xf>
    <xf numFmtId="0" fontId="15" fillId="2" borderId="7" xfId="9" applyFont="1" applyFill="1" applyBorder="1" applyAlignment="1">
      <alignment horizontal="center" vertical="center" textRotation="90" wrapText="1"/>
    </xf>
    <xf numFmtId="0" fontId="8" fillId="2" borderId="5" xfId="9" applyFont="1" applyFill="1" applyBorder="1" applyAlignment="1">
      <alignment horizontal="center" vertical="center" textRotation="90" wrapText="1"/>
    </xf>
    <xf numFmtId="0" fontId="8" fillId="2" borderId="2" xfId="9" applyFont="1" applyFill="1" applyBorder="1" applyAlignment="1">
      <alignment horizontal="center" vertical="center" textRotation="90" wrapText="1"/>
    </xf>
    <xf numFmtId="0" fontId="8" fillId="2" borderId="6" xfId="9" applyFont="1" applyFill="1" applyBorder="1" applyAlignment="1">
      <alignment horizontal="center" vertical="center" textRotation="90" wrapText="1"/>
    </xf>
    <xf numFmtId="0" fontId="8" fillId="2" borderId="0" xfId="9" applyFont="1" applyFill="1" applyAlignment="1">
      <alignment horizontal="right" vertical="center" wrapText="1"/>
    </xf>
    <xf numFmtId="0" fontId="8" fillId="2" borderId="0" xfId="9" applyFont="1" applyFill="1" applyAlignment="1">
      <alignment horizontal="center" wrapText="1"/>
    </xf>
    <xf numFmtId="0" fontId="12" fillId="0" borderId="0" xfId="9" applyFont="1" applyAlignment="1">
      <alignment horizontal="center" wrapText="1"/>
    </xf>
    <xf numFmtId="0" fontId="7" fillId="2" borderId="1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8" fillId="2" borderId="7" xfId="9" applyFont="1" applyFill="1" applyBorder="1" applyAlignment="1">
      <alignment horizontal="center" vertical="center" textRotation="90" wrapText="1"/>
    </xf>
    <xf numFmtId="0" fontId="8" fillId="2" borderId="1" xfId="9" applyFont="1" applyFill="1" applyBorder="1" applyAlignment="1">
      <alignment horizontal="center" vertical="center" textRotation="90" wrapText="1"/>
    </xf>
    <xf numFmtId="0" fontId="8" fillId="2" borderId="4" xfId="9" applyFont="1" applyFill="1" applyBorder="1" applyAlignment="1">
      <alignment horizontal="center"/>
    </xf>
    <xf numFmtId="0" fontId="8" fillId="2" borderId="7" xfId="9" applyFont="1" applyFill="1" applyBorder="1" applyAlignment="1">
      <alignment horizontal="center"/>
    </xf>
    <xf numFmtId="0" fontId="16" fillId="0" borderId="4" xfId="9" applyFont="1" applyBorder="1" applyAlignment="1">
      <alignment horizontal="center"/>
    </xf>
    <xf numFmtId="0" fontId="16" fillId="0" borderId="7" xfId="9" applyFont="1" applyBorder="1" applyAlignment="1">
      <alignment horizontal="center"/>
    </xf>
    <xf numFmtId="0" fontId="16" fillId="0" borderId="8" xfId="9" applyFont="1" applyBorder="1" applyAlignment="1">
      <alignment horizontal="center"/>
    </xf>
    <xf numFmtId="0" fontId="16" fillId="0" borderId="9" xfId="9" applyFont="1" applyBorder="1" applyAlignment="1">
      <alignment horizontal="center"/>
    </xf>
    <xf numFmtId="0" fontId="16" fillId="0" borderId="10" xfId="9" applyFont="1" applyBorder="1" applyAlignment="1">
      <alignment horizontal="center"/>
    </xf>
    <xf numFmtId="0" fontId="16" fillId="0" borderId="11" xfId="9" applyFont="1" applyBorder="1" applyAlignment="1">
      <alignment horizontal="center"/>
    </xf>
    <xf numFmtId="0" fontId="8" fillId="2" borderId="0" xfId="9" applyFont="1" applyFill="1" applyAlignment="1">
      <alignment horizontal="right" vertical="top" wrapText="1"/>
    </xf>
    <xf numFmtId="0" fontId="8" fillId="0" borderId="5" xfId="27" applyNumberFormat="1" applyFont="1" applyBorder="1" applyAlignment="1">
      <alignment horizontal="center" vertical="center" wrapText="1"/>
    </xf>
    <xf numFmtId="0" fontId="8" fillId="0" borderId="6" xfId="27" applyNumberFormat="1" applyFont="1" applyBorder="1" applyAlignment="1">
      <alignment horizontal="center" vertical="center" wrapText="1"/>
    </xf>
    <xf numFmtId="0" fontId="8" fillId="0" borderId="1" xfId="27" applyNumberFormat="1" applyFont="1" applyBorder="1" applyAlignment="1">
      <alignment horizontal="center" vertical="center" wrapText="1"/>
    </xf>
    <xf numFmtId="0" fontId="7" fillId="0" borderId="14" xfId="9" applyFont="1" applyBorder="1" applyAlignment="1">
      <alignment horizontal="center"/>
    </xf>
    <xf numFmtId="0" fontId="7" fillId="0" borderId="0" xfId="9" applyFont="1" applyAlignment="1">
      <alignment horizontal="center"/>
    </xf>
    <xf numFmtId="0" fontId="7" fillId="0" borderId="13" xfId="9" applyFont="1" applyBorder="1" applyAlignment="1">
      <alignment horizontal="center"/>
    </xf>
    <xf numFmtId="0" fontId="7" fillId="2" borderId="13" xfId="9" applyFont="1" applyFill="1" applyBorder="1" applyAlignment="1">
      <alignment horizontal="center"/>
    </xf>
    <xf numFmtId="0" fontId="7" fillId="2" borderId="14" xfId="9" applyFont="1" applyFill="1" applyBorder="1" applyAlignment="1">
      <alignment horizontal="center"/>
    </xf>
    <xf numFmtId="0" fontId="7" fillId="2" borderId="10" xfId="9" applyFont="1" applyFill="1" applyBorder="1" applyAlignment="1">
      <alignment horizontal="center"/>
    </xf>
    <xf numFmtId="0" fontId="7" fillId="2" borderId="11" xfId="9" applyFont="1" applyFill="1" applyBorder="1" applyAlignment="1">
      <alignment horizontal="center"/>
    </xf>
    <xf numFmtId="0" fontId="7" fillId="2" borderId="14" xfId="9" applyFont="1" applyFill="1" applyBorder="1" applyAlignment="1">
      <alignment horizontal="left"/>
    </xf>
    <xf numFmtId="0" fontId="7" fillId="2" borderId="0" xfId="9" applyFont="1" applyFill="1" applyAlignment="1">
      <alignment horizontal="left"/>
    </xf>
    <xf numFmtId="0" fontId="7" fillId="2" borderId="13" xfId="9" applyFont="1" applyFill="1" applyBorder="1" applyAlignment="1">
      <alignment horizontal="left"/>
    </xf>
    <xf numFmtId="0" fontId="12" fillId="2" borderId="3" xfId="9" applyFont="1" applyFill="1" applyBorder="1" applyAlignment="1">
      <alignment horizontal="center" vertical="top"/>
    </xf>
    <xf numFmtId="0" fontId="17" fillId="2" borderId="8" xfId="9" applyFont="1" applyFill="1" applyBorder="1" applyAlignment="1">
      <alignment horizontal="center" vertical="center"/>
    </xf>
    <xf numFmtId="0" fontId="17" fillId="2" borderId="12" xfId="9" applyFont="1" applyFill="1" applyBorder="1" applyAlignment="1">
      <alignment horizontal="center" vertical="center"/>
    </xf>
    <xf numFmtId="0" fontId="17" fillId="2" borderId="9" xfId="9" applyFont="1" applyFill="1" applyBorder="1" applyAlignment="1">
      <alignment horizontal="center" vertical="center"/>
    </xf>
    <xf numFmtId="0" fontId="17" fillId="2" borderId="10" xfId="9" applyFont="1" applyFill="1" applyBorder="1" applyAlignment="1">
      <alignment horizontal="center" vertical="center"/>
    </xf>
    <xf numFmtId="0" fontId="17" fillId="2" borderId="3" xfId="9" applyFont="1" applyFill="1" applyBorder="1" applyAlignment="1">
      <alignment horizontal="center" vertical="center"/>
    </xf>
    <xf numFmtId="0" fontId="17" fillId="2" borderId="11" xfId="9" applyFont="1" applyFill="1" applyBorder="1" applyAlignment="1">
      <alignment horizontal="center" vertical="center"/>
    </xf>
    <xf numFmtId="0" fontId="7" fillId="2" borderId="9" xfId="9" applyFont="1" applyFill="1" applyBorder="1" applyAlignment="1">
      <alignment horizontal="center" vertical="center" wrapText="1"/>
    </xf>
    <xf numFmtId="0" fontId="7" fillId="2" borderId="13" xfId="9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/>
    </xf>
    <xf numFmtId="0" fontId="7" fillId="2" borderId="2" xfId="9" applyFont="1" applyFill="1" applyBorder="1" applyAlignment="1">
      <alignment horizontal="center"/>
    </xf>
    <xf numFmtId="0" fontId="7" fillId="2" borderId="6" xfId="9" applyFont="1" applyFill="1" applyBorder="1" applyAlignment="1">
      <alignment horizontal="center"/>
    </xf>
    <xf numFmtId="0" fontId="7" fillId="2" borderId="8" xfId="9" applyFont="1" applyFill="1" applyBorder="1" applyAlignment="1">
      <alignment horizontal="center"/>
    </xf>
    <xf numFmtId="0" fontId="7" fillId="2" borderId="12" xfId="9" applyFont="1" applyFill="1" applyBorder="1" applyAlignment="1">
      <alignment horizontal="center"/>
    </xf>
    <xf numFmtId="0" fontId="7" fillId="2" borderId="9" xfId="9" applyFont="1" applyFill="1" applyBorder="1" applyAlignment="1">
      <alignment horizontal="center"/>
    </xf>
    <xf numFmtId="0" fontId="17" fillId="2" borderId="8" xfId="9" applyFont="1" applyFill="1" applyBorder="1" applyAlignment="1">
      <alignment horizontal="left"/>
    </xf>
    <xf numFmtId="0" fontId="17" fillId="2" borderId="12" xfId="9" applyFont="1" applyFill="1" applyBorder="1" applyAlignment="1">
      <alignment horizontal="left"/>
    </xf>
    <xf numFmtId="0" fontId="17" fillId="2" borderId="9" xfId="9" applyFont="1" applyFill="1" applyBorder="1" applyAlignment="1">
      <alignment horizontal="left"/>
    </xf>
    <xf numFmtId="0" fontId="11" fillId="0" borderId="0" xfId="9" applyFont="1" applyAlignment="1">
      <alignment horizontal="center"/>
    </xf>
    <xf numFmtId="0" fontId="7" fillId="0" borderId="3" xfId="9" applyFont="1" applyBorder="1" applyAlignment="1">
      <alignment horizontal="center"/>
    </xf>
    <xf numFmtId="0" fontId="7" fillId="0" borderId="12" xfId="9" applyFont="1" applyBorder="1" applyAlignment="1">
      <alignment horizontal="center"/>
    </xf>
    <xf numFmtId="0" fontId="11" fillId="0" borderId="12" xfId="9" applyFont="1" applyBorder="1" applyAlignment="1">
      <alignment horizontal="center"/>
    </xf>
    <xf numFmtId="0" fontId="17" fillId="2" borderId="5" xfId="9" applyFont="1" applyFill="1" applyBorder="1" applyAlignment="1">
      <alignment horizontal="right"/>
    </xf>
    <xf numFmtId="0" fontId="17" fillId="2" borderId="2" xfId="9" applyFont="1" applyFill="1" applyBorder="1" applyAlignment="1">
      <alignment horizontal="right"/>
    </xf>
    <xf numFmtId="0" fontId="17" fillId="2" borderId="6" xfId="9" applyFont="1" applyFill="1" applyBorder="1" applyAlignment="1">
      <alignment horizontal="right"/>
    </xf>
    <xf numFmtId="0" fontId="7" fillId="2" borderId="8" xfId="9" applyFont="1" applyFill="1" applyBorder="1" applyAlignment="1">
      <alignment horizontal="left"/>
    </xf>
    <xf numFmtId="0" fontId="7" fillId="2" borderId="12" xfId="9" applyFont="1" applyFill="1" applyBorder="1" applyAlignment="1">
      <alignment horizontal="left"/>
    </xf>
    <xf numFmtId="0" fontId="7" fillId="2" borderId="9" xfId="9" applyFont="1" applyFill="1" applyBorder="1" applyAlignment="1">
      <alignment horizontal="left"/>
    </xf>
    <xf numFmtId="0" fontId="8" fillId="2" borderId="0" xfId="11" applyFont="1" applyFill="1" applyAlignment="1">
      <alignment horizontal="left" vertical="top" wrapText="1"/>
    </xf>
    <xf numFmtId="0" fontId="8" fillId="2" borderId="2" xfId="11" applyFont="1" applyFill="1" applyBorder="1" applyAlignment="1">
      <alignment horizontal="center"/>
    </xf>
    <xf numFmtId="0" fontId="9" fillId="2" borderId="3" xfId="11" applyFont="1" applyFill="1" applyBorder="1" applyAlignment="1">
      <alignment horizontal="center" wrapText="1"/>
    </xf>
    <xf numFmtId="0" fontId="8" fillId="2" borderId="0" xfId="11" applyFont="1" applyFill="1" applyAlignment="1">
      <alignment horizontal="center"/>
    </xf>
    <xf numFmtId="0" fontId="7" fillId="2" borderId="0" xfId="11" applyFont="1" applyFill="1" applyAlignment="1">
      <alignment horizontal="center"/>
    </xf>
    <xf numFmtId="0" fontId="10" fillId="2" borderId="0" xfId="11" applyFont="1" applyFill="1" applyAlignment="1">
      <alignment horizontal="center"/>
    </xf>
    <xf numFmtId="0" fontId="11" fillId="2" borderId="0" xfId="11" applyFont="1" applyFill="1" applyAlignment="1">
      <alignment horizontal="left" wrapText="1"/>
    </xf>
    <xf numFmtId="0" fontId="12" fillId="2" borderId="3" xfId="11" applyFont="1" applyFill="1" applyBorder="1" applyAlignment="1">
      <alignment horizontal="center"/>
    </xf>
    <xf numFmtId="0" fontId="7" fillId="2" borderId="3" xfId="11" applyFont="1" applyFill="1" applyBorder="1" applyAlignment="1">
      <alignment horizontal="center"/>
    </xf>
    <xf numFmtId="0" fontId="8" fillId="2" borderId="1" xfId="11" applyFont="1" applyFill="1" applyBorder="1" applyAlignment="1">
      <alignment horizontal="center" vertical="center" wrapText="1"/>
    </xf>
    <xf numFmtId="0" fontId="15" fillId="2" borderId="4" xfId="11" applyFont="1" applyFill="1" applyBorder="1" applyAlignment="1">
      <alignment horizontal="center" vertical="center" wrapText="1"/>
    </xf>
    <xf numFmtId="0" fontId="15" fillId="2" borderId="7" xfId="11" applyFont="1" applyFill="1" applyBorder="1" applyAlignment="1">
      <alignment horizontal="center" vertical="center" wrapText="1"/>
    </xf>
    <xf numFmtId="0" fontId="15" fillId="2" borderId="5" xfId="11" applyFont="1" applyFill="1" applyBorder="1" applyAlignment="1">
      <alignment horizontal="center" vertical="center" textRotation="90" wrapText="1"/>
    </xf>
    <xf numFmtId="0" fontId="15" fillId="2" borderId="6" xfId="11" applyFont="1" applyFill="1" applyBorder="1" applyAlignment="1">
      <alignment horizontal="center" vertical="center" textRotation="90" wrapText="1"/>
    </xf>
    <xf numFmtId="0" fontId="15" fillId="2" borderId="4" xfId="11" applyFont="1" applyFill="1" applyBorder="1" applyAlignment="1">
      <alignment horizontal="center" vertical="center" textRotation="90" wrapText="1"/>
    </xf>
    <xf numFmtId="0" fontId="15" fillId="2" borderId="7" xfId="11" applyFont="1" applyFill="1" applyBorder="1" applyAlignment="1">
      <alignment horizontal="center" vertical="center" textRotation="90" wrapText="1"/>
    </xf>
    <xf numFmtId="0" fontId="8" fillId="2" borderId="5" xfId="11" applyFont="1" applyFill="1" applyBorder="1" applyAlignment="1">
      <alignment horizontal="center" vertical="center" textRotation="90" wrapText="1"/>
    </xf>
    <xf numFmtId="0" fontId="8" fillId="2" borderId="2" xfId="11" applyFont="1" applyFill="1" applyBorder="1" applyAlignment="1">
      <alignment horizontal="center" vertical="center" textRotation="90" wrapText="1"/>
    </xf>
    <xf numFmtId="0" fontId="8" fillId="2" borderId="6" xfId="11" applyFont="1" applyFill="1" applyBorder="1" applyAlignment="1">
      <alignment horizontal="center" vertical="center" textRotation="90" wrapText="1"/>
    </xf>
    <xf numFmtId="0" fontId="16" fillId="2" borderId="4" xfId="11" applyFont="1" applyFill="1" applyBorder="1" applyAlignment="1">
      <alignment horizontal="center"/>
    </xf>
    <xf numFmtId="0" fontId="16" fillId="2" borderId="7" xfId="11" applyFont="1" applyFill="1" applyBorder="1" applyAlignment="1">
      <alignment horizontal="center"/>
    </xf>
    <xf numFmtId="0" fontId="8" fillId="2" borderId="0" xfId="11" applyFont="1" applyFill="1" applyAlignment="1">
      <alignment horizontal="right" vertical="center" wrapText="1"/>
    </xf>
    <xf numFmtId="0" fontId="8" fillId="2" borderId="0" xfId="11" applyFont="1" applyFill="1" applyAlignment="1">
      <alignment horizontal="center" wrapText="1"/>
    </xf>
    <xf numFmtId="0" fontId="10" fillId="2" borderId="0" xfId="11" applyFont="1" applyFill="1" applyAlignment="1">
      <alignment horizontal="center" wrapText="1"/>
    </xf>
    <xf numFmtId="0" fontId="8" fillId="2" borderId="4" xfId="11" applyFont="1" applyFill="1" applyBorder="1" applyAlignment="1">
      <alignment horizontal="center"/>
    </xf>
    <xf numFmtId="0" fontId="8" fillId="2" borderId="7" xfId="11" applyFont="1" applyFill="1" applyBorder="1" applyAlignment="1">
      <alignment horizontal="center"/>
    </xf>
    <xf numFmtId="0" fontId="12" fillId="0" borderId="0" xfId="11" applyFont="1" applyAlignment="1">
      <alignment horizontal="center" wrapText="1"/>
    </xf>
    <xf numFmtId="0" fontId="7" fillId="2" borderId="1" xfId="11" applyFont="1" applyFill="1" applyBorder="1" applyAlignment="1">
      <alignment horizontal="center" vertical="center"/>
    </xf>
    <xf numFmtId="0" fontId="7" fillId="2" borderId="1" xfId="11" applyFont="1" applyFill="1" applyBorder="1" applyAlignment="1">
      <alignment horizontal="center" vertical="center" wrapText="1"/>
    </xf>
    <xf numFmtId="0" fontId="7" fillId="2" borderId="5" xfId="11" applyFont="1" applyFill="1" applyBorder="1" applyAlignment="1">
      <alignment horizontal="center" vertical="center"/>
    </xf>
    <xf numFmtId="0" fontId="7" fillId="2" borderId="2" xfId="11" applyFont="1" applyFill="1" applyBorder="1" applyAlignment="1">
      <alignment horizontal="center" vertical="center"/>
    </xf>
    <xf numFmtId="0" fontId="7" fillId="2" borderId="6" xfId="11" applyFont="1" applyFill="1" applyBorder="1" applyAlignment="1">
      <alignment horizontal="center" vertical="center"/>
    </xf>
    <xf numFmtId="0" fontId="8" fillId="2" borderId="7" xfId="11" applyFont="1" applyFill="1" applyBorder="1" applyAlignment="1">
      <alignment horizontal="center" vertical="center" textRotation="90" wrapText="1"/>
    </xf>
    <xf numFmtId="0" fontId="8" fillId="2" borderId="1" xfId="11" applyFont="1" applyFill="1" applyBorder="1" applyAlignment="1">
      <alignment horizontal="center" vertical="center" textRotation="90" wrapText="1"/>
    </xf>
    <xf numFmtId="0" fontId="16" fillId="0" borderId="4" xfId="11" applyFont="1" applyBorder="1" applyAlignment="1">
      <alignment horizontal="center"/>
    </xf>
    <xf numFmtId="0" fontId="16" fillId="0" borderId="7" xfId="11" applyFont="1" applyBorder="1" applyAlignment="1">
      <alignment horizontal="center"/>
    </xf>
    <xf numFmtId="0" fontId="16" fillId="0" borderId="8" xfId="11" applyFont="1" applyBorder="1" applyAlignment="1">
      <alignment horizontal="center"/>
    </xf>
    <xf numFmtId="0" fontId="16" fillId="0" borderId="9" xfId="11" applyFont="1" applyBorder="1" applyAlignment="1">
      <alignment horizontal="center"/>
    </xf>
    <xf numFmtId="0" fontId="16" fillId="0" borderId="10" xfId="11" applyFont="1" applyBorder="1" applyAlignment="1">
      <alignment horizontal="center"/>
    </xf>
    <xf numFmtId="0" fontId="16" fillId="0" borderId="11" xfId="11" applyFont="1" applyBorder="1" applyAlignment="1">
      <alignment horizontal="center"/>
    </xf>
    <xf numFmtId="0" fontId="8" fillId="2" borderId="0" xfId="11" applyFont="1" applyFill="1" applyAlignment="1">
      <alignment horizontal="right" vertical="top" wrapText="1"/>
    </xf>
    <xf numFmtId="0" fontId="17" fillId="2" borderId="8" xfId="11" applyFont="1" applyFill="1" applyBorder="1" applyAlignment="1">
      <alignment horizontal="left"/>
    </xf>
    <xf numFmtId="0" fontId="17" fillId="2" borderId="12" xfId="11" applyFont="1" applyFill="1" applyBorder="1" applyAlignment="1">
      <alignment horizontal="left"/>
    </xf>
    <xf numFmtId="0" fontId="17" fillId="2" borderId="9" xfId="11" applyFont="1" applyFill="1" applyBorder="1" applyAlignment="1">
      <alignment horizontal="left"/>
    </xf>
    <xf numFmtId="0" fontId="7" fillId="2" borderId="12" xfId="11" applyFont="1" applyFill="1" applyBorder="1" applyAlignment="1">
      <alignment horizontal="center"/>
    </xf>
    <xf numFmtId="0" fontId="7" fillId="2" borderId="9" xfId="11" applyFont="1" applyFill="1" applyBorder="1" applyAlignment="1">
      <alignment horizontal="center"/>
    </xf>
    <xf numFmtId="0" fontId="7" fillId="2" borderId="14" xfId="11" applyFont="1" applyFill="1" applyBorder="1" applyAlignment="1">
      <alignment horizontal="left"/>
    </xf>
    <xf numFmtId="0" fontId="7" fillId="2" borderId="0" xfId="11" applyFont="1" applyFill="1" applyAlignment="1">
      <alignment horizontal="left"/>
    </xf>
    <xf numFmtId="0" fontId="7" fillId="2" borderId="13" xfId="11" applyFont="1" applyFill="1" applyBorder="1" applyAlignment="1">
      <alignment horizontal="left"/>
    </xf>
    <xf numFmtId="0" fontId="7" fillId="2" borderId="13" xfId="11" applyFont="1" applyFill="1" applyBorder="1" applyAlignment="1">
      <alignment horizontal="center"/>
    </xf>
    <xf numFmtId="0" fontId="7" fillId="2" borderId="14" xfId="11" applyFont="1" applyFill="1" applyBorder="1" applyAlignment="1">
      <alignment horizontal="center"/>
    </xf>
    <xf numFmtId="0" fontId="12" fillId="2" borderId="3" xfId="11" applyFont="1" applyFill="1" applyBorder="1" applyAlignment="1">
      <alignment horizontal="center" vertical="top"/>
    </xf>
    <xf numFmtId="0" fontId="17" fillId="2" borderId="8" xfId="11" applyFont="1" applyFill="1" applyBorder="1" applyAlignment="1">
      <alignment horizontal="center" vertical="center"/>
    </xf>
    <xf numFmtId="0" fontId="17" fillId="2" borderId="12" xfId="11" applyFont="1" applyFill="1" applyBorder="1" applyAlignment="1">
      <alignment horizontal="center" vertical="center"/>
    </xf>
    <xf numFmtId="0" fontId="17" fillId="2" borderId="9" xfId="11" applyFont="1" applyFill="1" applyBorder="1" applyAlignment="1">
      <alignment horizontal="center" vertical="center"/>
    </xf>
    <xf numFmtId="0" fontId="17" fillId="2" borderId="10" xfId="11" applyFont="1" applyFill="1" applyBorder="1" applyAlignment="1">
      <alignment horizontal="center" vertical="center"/>
    </xf>
    <xf numFmtId="0" fontId="17" fillId="2" borderId="3" xfId="11" applyFont="1" applyFill="1" applyBorder="1" applyAlignment="1">
      <alignment horizontal="center" vertical="center"/>
    </xf>
    <xf numFmtId="0" fontId="17" fillId="2" borderId="11" xfId="11" applyFont="1" applyFill="1" applyBorder="1" applyAlignment="1">
      <alignment horizontal="center" vertical="center"/>
    </xf>
    <xf numFmtId="0" fontId="7" fillId="2" borderId="9" xfId="11" applyFont="1" applyFill="1" applyBorder="1" applyAlignment="1">
      <alignment horizontal="center" vertical="center" wrapText="1"/>
    </xf>
    <xf numFmtId="0" fontId="7" fillId="2" borderId="13" xfId="11" applyFont="1" applyFill="1" applyBorder="1" applyAlignment="1">
      <alignment horizontal="center" vertical="center" wrapText="1"/>
    </xf>
    <xf numFmtId="0" fontId="7" fillId="2" borderId="5" xfId="11" applyFont="1" applyFill="1" applyBorder="1" applyAlignment="1">
      <alignment horizontal="center"/>
    </xf>
    <xf numFmtId="0" fontId="7" fillId="2" borderId="2" xfId="11" applyFont="1" applyFill="1" applyBorder="1" applyAlignment="1">
      <alignment horizontal="center"/>
    </xf>
    <xf numFmtId="0" fontId="7" fillId="2" borderId="6" xfId="11" applyFont="1" applyFill="1" applyBorder="1" applyAlignment="1">
      <alignment horizontal="center"/>
    </xf>
    <xf numFmtId="0" fontId="7" fillId="2" borderId="8" xfId="11" applyFont="1" applyFill="1" applyBorder="1" applyAlignment="1">
      <alignment horizontal="center"/>
    </xf>
    <xf numFmtId="0" fontId="7" fillId="2" borderId="10" xfId="11" applyFont="1" applyFill="1" applyBorder="1" applyAlignment="1">
      <alignment horizontal="center"/>
    </xf>
    <xf numFmtId="0" fontId="7" fillId="2" borderId="11" xfId="11" applyFont="1" applyFill="1" applyBorder="1" applyAlignment="1">
      <alignment horizontal="center"/>
    </xf>
    <xf numFmtId="0" fontId="7" fillId="0" borderId="14" xfId="11" applyFont="1" applyBorder="1" applyAlignment="1">
      <alignment horizontal="center"/>
    </xf>
    <xf numFmtId="0" fontId="7" fillId="0" borderId="0" xfId="11" applyFont="1" applyAlignment="1">
      <alignment horizontal="center"/>
    </xf>
    <xf numFmtId="0" fontId="7" fillId="0" borderId="13" xfId="11" applyFont="1" applyBorder="1" applyAlignment="1">
      <alignment horizontal="center"/>
    </xf>
    <xf numFmtId="0" fontId="7" fillId="2" borderId="8" xfId="11" applyFont="1" applyFill="1" applyBorder="1" applyAlignment="1">
      <alignment horizontal="left"/>
    </xf>
    <xf numFmtId="0" fontId="7" fillId="2" borderId="12" xfId="11" applyFont="1" applyFill="1" applyBorder="1" applyAlignment="1">
      <alignment horizontal="left"/>
    </xf>
    <xf numFmtId="0" fontId="7" fillId="2" borderId="9" xfId="11" applyFont="1" applyFill="1" applyBorder="1" applyAlignment="1">
      <alignment horizontal="left"/>
    </xf>
    <xf numFmtId="0" fontId="11" fillId="0" borderId="0" xfId="11" applyFont="1" applyAlignment="1">
      <alignment horizontal="center"/>
    </xf>
    <xf numFmtId="0" fontId="7" fillId="0" borderId="3" xfId="11" applyFont="1" applyBorder="1" applyAlignment="1">
      <alignment horizontal="center"/>
    </xf>
    <xf numFmtId="0" fontId="7" fillId="0" borderId="12" xfId="11" applyFont="1" applyBorder="1" applyAlignment="1">
      <alignment horizontal="center"/>
    </xf>
    <xf numFmtId="0" fontId="11" fillId="0" borderId="12" xfId="11" applyFont="1" applyBorder="1" applyAlignment="1">
      <alignment horizontal="center"/>
    </xf>
    <xf numFmtId="0" fontId="17" fillId="2" borderId="5" xfId="11" applyFont="1" applyFill="1" applyBorder="1" applyAlignment="1">
      <alignment horizontal="right"/>
    </xf>
    <xf numFmtId="0" fontId="17" fillId="2" borderId="2" xfId="11" applyFont="1" applyFill="1" applyBorder="1" applyAlignment="1">
      <alignment horizontal="right"/>
    </xf>
    <xf numFmtId="0" fontId="17" fillId="2" borderId="6" xfId="11" applyFont="1" applyFill="1" applyBorder="1" applyAlignment="1">
      <alignment horizontal="right"/>
    </xf>
    <xf numFmtId="0" fontId="8" fillId="0" borderId="1" xfId="17" applyFont="1" applyBorder="1" applyAlignment="1">
      <alignment horizontal="center" vertical="center" wrapText="1"/>
    </xf>
    <xf numFmtId="0" fontId="8" fillId="0" borderId="5" xfId="17" applyFont="1" applyBorder="1" applyAlignment="1">
      <alignment horizontal="center" vertical="center" wrapText="1"/>
    </xf>
    <xf numFmtId="0" fontId="8" fillId="0" borderId="6" xfId="17" applyFont="1" applyBorder="1" applyAlignment="1">
      <alignment horizontal="center" vertical="center" wrapText="1"/>
    </xf>
  </cellXfs>
  <cellStyles count="33">
    <cellStyle name="Comma 2" xfId="4" xr:uid="{09533A5B-4857-40F6-91D4-14B4D1BAD6D9}"/>
    <cellStyle name="Comma 2 2" xfId="16" xr:uid="{E8D4B55F-A9B5-4498-B00C-001B20F01057}"/>
    <cellStyle name="Comma 2 3" xfId="26" xr:uid="{BA47A9DE-A001-46D6-ACB1-A986688C495D}"/>
    <cellStyle name="Comma 3" xfId="8" xr:uid="{3FFD29FD-91F7-4AD9-950F-DE78111C5574}"/>
    <cellStyle name="Įprastas" xfId="0" builtinId="0"/>
    <cellStyle name="Įprastas 2" xfId="1" xr:uid="{00000000-0005-0000-0000-000001000000}"/>
    <cellStyle name="Įprastas 2 2" xfId="5" xr:uid="{BC71163E-DF3E-4E7F-B820-3756C099984C}"/>
    <cellStyle name="Įprastas 2 2 2" xfId="17" xr:uid="{D3D6CA94-43B9-4338-87EF-E42A10F994FF}"/>
    <cellStyle name="Įprastas 2 2 3" xfId="27" xr:uid="{ABDB9691-6295-4E0D-A2A8-F4B1DC7462D0}"/>
    <cellStyle name="Įprastas 2 3" xfId="9" xr:uid="{C55968B8-0E87-4B59-8197-49EB66D252C6}"/>
    <cellStyle name="Įprastas 2 3 2" xfId="19" xr:uid="{A9993EAE-FC41-474D-8EB1-E53D7E3265D2}"/>
    <cellStyle name="Įprastas 2 3 3" xfId="29" xr:uid="{AF31C36A-A3B4-4E07-9856-85F6CAEF2EEB}"/>
    <cellStyle name="Įprastas 2 4" xfId="11" xr:uid="{575B7F97-4CFA-41F8-A81C-E4BA19BAC58C}"/>
    <cellStyle name="Įprastas 2 4 2" xfId="21" xr:uid="{DB1A6FA5-544F-45BF-A74F-10C96A50C6FD}"/>
    <cellStyle name="Įprastas 2 4 3" xfId="31" xr:uid="{66E24E8A-8DC2-4D2E-AB5B-456AD979557C}"/>
    <cellStyle name="Įprastas 2 5" xfId="13" xr:uid="{BC1C223A-37EF-4FBB-937F-5EF67178E492}"/>
    <cellStyle name="Įprastas 2 6" xfId="23" xr:uid="{786C6A8C-B902-44B4-BEA0-4500339B5AC2}"/>
    <cellStyle name="Kablelis 2" xfId="2" xr:uid="{00000000-0005-0000-0000-000002000000}"/>
    <cellStyle name="Kablelis 2 2" xfId="6" xr:uid="{381E8835-EBFC-41E8-8C28-36A7BE8D847D}"/>
    <cellStyle name="Kablelis 2 2 2" xfId="18" xr:uid="{689E68A3-B1B5-4E35-900E-E8640829EE7C}"/>
    <cellStyle name="Kablelis 2 2 3" xfId="28" xr:uid="{C4FE91C6-BCBD-44B0-A544-56484FB51379}"/>
    <cellStyle name="Kablelis 2 3" xfId="10" xr:uid="{F2E23353-4BF4-4484-AFC4-501EFF5986F4}"/>
    <cellStyle name="Kablelis 2 3 2" xfId="20" xr:uid="{8E88DBB3-DD7B-448B-906C-3AAFA235DF8F}"/>
    <cellStyle name="Kablelis 2 3 3" xfId="30" xr:uid="{8180135A-4851-45A8-A07C-E1AA66E556F4}"/>
    <cellStyle name="Kablelis 2 4" xfId="12" xr:uid="{58F0D81F-28C0-4596-BB6B-F2884F5416EB}"/>
    <cellStyle name="Kablelis 2 4 2" xfId="22" xr:uid="{6C576B63-D0A8-4154-9F6F-6FFF6B1A4233}"/>
    <cellStyle name="Kablelis 2 4 3" xfId="32" xr:uid="{9014F57C-EA9E-4B8F-AED7-AD71B6CA6CED}"/>
    <cellStyle name="Kablelis 2 5" xfId="14" xr:uid="{4623F446-9FA2-41C3-B3FB-0FD32EE28920}"/>
    <cellStyle name="Kablelis 2 6" xfId="24" xr:uid="{25E8420B-3D4B-45BF-B03A-CC65549B878B}"/>
    <cellStyle name="Normal 2" xfId="3" xr:uid="{AFBD55A6-59F4-4730-AE88-57D4C490C3D9}"/>
    <cellStyle name="Normal 2 2" xfId="15" xr:uid="{2F6B70D9-E4AE-4929-958A-5DA92CC35D67}"/>
    <cellStyle name="Normal 2 3" xfId="25" xr:uid="{5BA3F054-9BBC-4406-8C81-08351F2E6408}"/>
    <cellStyle name="Normal 3" xfId="7" xr:uid="{2E2E5282-8DEC-4F35-B4B3-3EE99EF4D06A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0" y="2952750"/>
          <a:ext cx="904875" cy="1390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99766A3-D4A5-4890-AE23-24FCAFADC024}"/>
            </a:ext>
          </a:extLst>
        </xdr:cNvPr>
        <xdr:cNvCxnSpPr/>
      </xdr:nvCxnSpPr>
      <xdr:spPr>
        <a:xfrm>
          <a:off x="0" y="2788920"/>
          <a:ext cx="899160" cy="13887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440E421-10A8-4447-B799-AC444ED58A69}"/>
            </a:ext>
          </a:extLst>
        </xdr:cNvPr>
        <xdr:cNvCxnSpPr/>
      </xdr:nvCxnSpPr>
      <xdr:spPr>
        <a:xfrm>
          <a:off x="0" y="2788920"/>
          <a:ext cx="899160" cy="13887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D564E98-6114-452B-ABC8-C94B71F3C359}"/>
            </a:ext>
          </a:extLst>
        </xdr:cNvPr>
        <xdr:cNvCxnSpPr/>
      </xdr:nvCxnSpPr>
      <xdr:spPr>
        <a:xfrm>
          <a:off x="0" y="2806700"/>
          <a:ext cx="901700" cy="1387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C36EEE8-6AE5-4BDD-BE18-E2FFA956DB69}"/>
            </a:ext>
          </a:extLst>
        </xdr:cNvPr>
        <xdr:cNvCxnSpPr/>
      </xdr:nvCxnSpPr>
      <xdr:spPr>
        <a:xfrm>
          <a:off x="0" y="2806700"/>
          <a:ext cx="901700" cy="1387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74E7A44-4042-483A-8655-8B866DFF8BBA}"/>
            </a:ext>
          </a:extLst>
        </xdr:cNvPr>
        <xdr:cNvCxnSpPr/>
      </xdr:nvCxnSpPr>
      <xdr:spPr>
        <a:xfrm>
          <a:off x="0" y="2788920"/>
          <a:ext cx="899160" cy="13887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04DE2C6-7BEE-404D-B448-3D592CBE399A}"/>
            </a:ext>
          </a:extLst>
        </xdr:cNvPr>
        <xdr:cNvCxnSpPr/>
      </xdr:nvCxnSpPr>
      <xdr:spPr>
        <a:xfrm>
          <a:off x="0" y="2806700"/>
          <a:ext cx="901700" cy="1387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1699296-0566-4E9A-8195-C8291764392E}"/>
            </a:ext>
          </a:extLst>
        </xdr:cNvPr>
        <xdr:cNvCxnSpPr/>
      </xdr:nvCxnSpPr>
      <xdr:spPr>
        <a:xfrm>
          <a:off x="0" y="2806700"/>
          <a:ext cx="901700" cy="1387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3BAC2C4-C485-4AA9-AA9B-6D836D1B5FDD}"/>
            </a:ext>
          </a:extLst>
        </xdr:cNvPr>
        <xdr:cNvCxnSpPr/>
      </xdr:nvCxnSpPr>
      <xdr:spPr>
        <a:xfrm>
          <a:off x="0" y="2806700"/>
          <a:ext cx="901700" cy="1387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7343248-E378-4D41-B6CE-24B1725038D5}"/>
            </a:ext>
          </a:extLst>
        </xdr:cNvPr>
        <xdr:cNvCxnSpPr/>
      </xdr:nvCxnSpPr>
      <xdr:spPr>
        <a:xfrm>
          <a:off x="0" y="2806700"/>
          <a:ext cx="901700" cy="1387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5F2CA58-77E1-477D-948A-F2D6149DD2A1}"/>
            </a:ext>
          </a:extLst>
        </xdr:cNvPr>
        <xdr:cNvCxnSpPr/>
      </xdr:nvCxnSpPr>
      <xdr:spPr>
        <a:xfrm>
          <a:off x="0" y="2806700"/>
          <a:ext cx="901700" cy="1387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B86F953-9CF2-4334-8672-46A3CA5C2261}"/>
            </a:ext>
          </a:extLst>
        </xdr:cNvPr>
        <xdr:cNvCxnSpPr/>
      </xdr:nvCxnSpPr>
      <xdr:spPr>
        <a:xfrm>
          <a:off x="0" y="2965450"/>
          <a:ext cx="876300" cy="1387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885EE80-4298-4BB0-A0AC-101F10F29424}"/>
            </a:ext>
          </a:extLst>
        </xdr:cNvPr>
        <xdr:cNvCxnSpPr/>
      </xdr:nvCxnSpPr>
      <xdr:spPr>
        <a:xfrm>
          <a:off x="0" y="2806700"/>
          <a:ext cx="901700" cy="1387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310CB87-ECAA-4C16-A08C-4CC161C23B51}"/>
            </a:ext>
          </a:extLst>
        </xdr:cNvPr>
        <xdr:cNvCxnSpPr/>
      </xdr:nvCxnSpPr>
      <xdr:spPr>
        <a:xfrm>
          <a:off x="0" y="2806700"/>
          <a:ext cx="901700" cy="1387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F11DBA1-860A-43B9-92AA-C3B3FB94A41D}"/>
            </a:ext>
          </a:extLst>
        </xdr:cNvPr>
        <xdr:cNvCxnSpPr/>
      </xdr:nvCxnSpPr>
      <xdr:spPr>
        <a:xfrm>
          <a:off x="0" y="2806700"/>
          <a:ext cx="901700" cy="1387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20C1316-5227-4155-A3C7-C5ABA05E68D7}"/>
            </a:ext>
          </a:extLst>
        </xdr:cNvPr>
        <xdr:cNvCxnSpPr/>
      </xdr:nvCxnSpPr>
      <xdr:spPr>
        <a:xfrm>
          <a:off x="0" y="2806700"/>
          <a:ext cx="901700" cy="1387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CF06656-7640-48C4-9877-D16D4F20A6E4}"/>
            </a:ext>
          </a:extLst>
        </xdr:cNvPr>
        <xdr:cNvCxnSpPr/>
      </xdr:nvCxnSpPr>
      <xdr:spPr>
        <a:xfrm>
          <a:off x="0" y="2981325"/>
          <a:ext cx="876300" cy="1387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A2C9BF1-DD11-473B-88B1-A9A5102DBD58}"/>
            </a:ext>
          </a:extLst>
        </xdr:cNvPr>
        <xdr:cNvCxnSpPr/>
      </xdr:nvCxnSpPr>
      <xdr:spPr>
        <a:xfrm>
          <a:off x="0" y="2959100"/>
          <a:ext cx="876300" cy="1387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89859</xdr:colOff>
      <xdr:row>14</xdr:row>
      <xdr:rowOff>59906</xdr:rowOff>
    </xdr:from>
    <xdr:to>
      <xdr:col>0</xdr:col>
      <xdr:colOff>1080459</xdr:colOff>
      <xdr:row>16</xdr:row>
      <xdr:rowOff>674479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AABD641-0BD3-4E57-9155-6FDC9CA5198A}"/>
            </a:ext>
          </a:extLst>
        </xdr:cNvPr>
        <xdr:cNvCxnSpPr/>
      </xdr:nvCxnSpPr>
      <xdr:spPr>
        <a:xfrm>
          <a:off x="89859" y="59906"/>
          <a:ext cx="990600" cy="139933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4810387-A19C-4821-96DD-22555D3D1F3A}"/>
            </a:ext>
          </a:extLst>
        </xdr:cNvPr>
        <xdr:cNvCxnSpPr/>
      </xdr:nvCxnSpPr>
      <xdr:spPr>
        <a:xfrm>
          <a:off x="0" y="2788920"/>
          <a:ext cx="899160" cy="13887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4B8E3AD-A9D9-4F5A-850E-7867B83BB453}"/>
            </a:ext>
          </a:extLst>
        </xdr:cNvPr>
        <xdr:cNvCxnSpPr/>
      </xdr:nvCxnSpPr>
      <xdr:spPr>
        <a:xfrm>
          <a:off x="0" y="2788920"/>
          <a:ext cx="899160" cy="13887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A2B5B91-37C2-44DD-8D43-818F41E3AB9A}"/>
            </a:ext>
          </a:extLst>
        </xdr:cNvPr>
        <xdr:cNvCxnSpPr/>
      </xdr:nvCxnSpPr>
      <xdr:spPr>
        <a:xfrm>
          <a:off x="0" y="2788920"/>
          <a:ext cx="899160" cy="13887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F8FB975-737B-4381-B893-60666238CADB}"/>
            </a:ext>
          </a:extLst>
        </xdr:cNvPr>
        <xdr:cNvCxnSpPr/>
      </xdr:nvCxnSpPr>
      <xdr:spPr>
        <a:xfrm>
          <a:off x="0" y="2194560"/>
          <a:ext cx="655320" cy="3752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2"/>
  <sheetViews>
    <sheetView tabSelected="1" showWhiteSpace="0" zoomScale="110" zoomScaleNormal="110" workbookViewId="0">
      <selection activeCell="D20" sqref="D20"/>
    </sheetView>
  </sheetViews>
  <sheetFormatPr defaultColWidth="9.140625" defaultRowHeight="15" x14ac:dyDescent="0.25"/>
  <cols>
    <col min="1" max="1" width="12.5703125" style="3" customWidth="1"/>
    <col min="2" max="2" width="4.42578125" style="3" customWidth="1"/>
    <col min="3" max="3" width="6.42578125" style="3" customWidth="1"/>
    <col min="4" max="4" width="6.42578125" style="3" bestFit="1" customWidth="1"/>
    <col min="5" max="12" width="4.7109375" style="3" bestFit="1" customWidth="1"/>
    <col min="13" max="13" width="4.5703125" style="3" customWidth="1"/>
    <col min="14" max="14" width="3.85546875" style="3" customWidth="1"/>
    <col min="15" max="15" width="9.140625" style="3" customWidth="1"/>
    <col min="16" max="16" width="4.5703125" style="3" customWidth="1"/>
    <col min="17" max="17" width="5.140625" style="3" customWidth="1"/>
    <col min="18" max="16384" width="9.140625" style="3"/>
  </cols>
  <sheetData>
    <row r="1" spans="1:17" ht="65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411" t="s">
        <v>0</v>
      </c>
      <c r="N1" s="411"/>
      <c r="O1" s="411"/>
      <c r="P1" s="411"/>
      <c r="Q1" s="411"/>
    </row>
    <row r="2" spans="1:17" ht="15.75" x14ac:dyDescent="0.25">
      <c r="A2" s="1"/>
      <c r="B2" s="1"/>
      <c r="C2" s="4">
        <v>3</v>
      </c>
      <c r="D2" s="4">
        <v>0</v>
      </c>
      <c r="E2" s="4">
        <v>0</v>
      </c>
      <c r="F2" s="4">
        <v>6</v>
      </c>
      <c r="G2" s="4">
        <v>2</v>
      </c>
      <c r="H2" s="4">
        <v>4</v>
      </c>
      <c r="I2" s="4">
        <v>3</v>
      </c>
      <c r="J2" s="4">
        <v>4</v>
      </c>
      <c r="K2" s="4">
        <v>4</v>
      </c>
      <c r="L2" s="2"/>
      <c r="M2" s="411"/>
      <c r="N2" s="411"/>
      <c r="O2" s="411"/>
      <c r="P2" s="411"/>
      <c r="Q2" s="411"/>
    </row>
    <row r="3" spans="1:17" x14ac:dyDescent="0.25">
      <c r="A3" s="1"/>
      <c r="B3" s="1"/>
      <c r="C3" s="412" t="s">
        <v>1</v>
      </c>
      <c r="D3" s="412"/>
      <c r="E3" s="412"/>
      <c r="F3" s="412"/>
      <c r="G3" s="412"/>
      <c r="H3" s="412"/>
      <c r="I3" s="412"/>
      <c r="J3" s="412"/>
      <c r="K3" s="412"/>
      <c r="L3" s="2"/>
      <c r="M3" s="411"/>
      <c r="N3" s="411"/>
      <c r="O3" s="411"/>
      <c r="P3" s="411"/>
      <c r="Q3" s="411"/>
    </row>
    <row r="4" spans="1:17" ht="3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411"/>
      <c r="N4" s="411"/>
      <c r="O4" s="411"/>
      <c r="P4" s="411"/>
      <c r="Q4" s="411"/>
    </row>
    <row r="5" spans="1:17" ht="29.45" customHeight="1" x14ac:dyDescent="0.25">
      <c r="A5" s="410" t="s">
        <v>103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1"/>
      <c r="N5" s="411"/>
      <c r="O5" s="411"/>
      <c r="P5" s="411"/>
      <c r="Q5" s="411"/>
    </row>
    <row r="6" spans="1:17" x14ac:dyDescent="0.25">
      <c r="A6" s="413" t="s">
        <v>2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1"/>
      <c r="P6" s="1"/>
      <c r="Q6" s="1"/>
    </row>
    <row r="7" spans="1:17" ht="10.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4.25" customHeight="1" x14ac:dyDescent="0.25">
      <c r="A8" s="414" t="s">
        <v>106</v>
      </c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1"/>
      <c r="P8" s="1"/>
      <c r="Q8" s="1"/>
    </row>
    <row r="9" spans="1:17" ht="15.75" x14ac:dyDescent="0.25">
      <c r="A9" s="414" t="s">
        <v>3</v>
      </c>
      <c r="B9" s="415"/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1"/>
      <c r="P9" s="1"/>
      <c r="Q9" s="1"/>
    </row>
    <row r="10" spans="1:17" x14ac:dyDescent="0.25">
      <c r="A10" s="416" t="s">
        <v>4</v>
      </c>
      <c r="B10" s="416"/>
      <c r="C10" s="416"/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</row>
    <row r="11" spans="1:17" ht="22.5" customHeight="1" x14ac:dyDescent="0.25">
      <c r="A11" s="416"/>
      <c r="B11" s="416"/>
      <c r="C11" s="416"/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</row>
    <row r="12" spans="1:17" ht="16.5" customHeight="1" x14ac:dyDescent="0.25">
      <c r="A12" s="417" t="s">
        <v>5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1"/>
    </row>
    <row r="13" spans="1:17" s="5" customFormat="1" ht="51.75" customHeight="1" x14ac:dyDescent="0.2">
      <c r="A13" s="397" t="s">
        <v>6</v>
      </c>
      <c r="B13" s="418" t="s">
        <v>7</v>
      </c>
      <c r="C13" s="420" t="s">
        <v>8</v>
      </c>
      <c r="D13" s="421"/>
      <c r="E13" s="420" t="s">
        <v>9</v>
      </c>
      <c r="F13" s="421"/>
      <c r="G13" s="420" t="s">
        <v>10</v>
      </c>
      <c r="H13" s="421"/>
      <c r="I13" s="422" t="s">
        <v>11</v>
      </c>
      <c r="J13" s="422" t="s">
        <v>12</v>
      </c>
      <c r="K13" s="422" t="s">
        <v>13</v>
      </c>
      <c r="L13" s="424" t="s">
        <v>14</v>
      </c>
      <c r="M13" s="425"/>
      <c r="N13" s="426"/>
      <c r="O13" s="424" t="s">
        <v>15</v>
      </c>
      <c r="P13" s="425"/>
      <c r="Q13" s="426"/>
    </row>
    <row r="14" spans="1:17" s="5" customFormat="1" ht="57" customHeight="1" x14ac:dyDescent="0.2">
      <c r="A14" s="397"/>
      <c r="B14" s="419"/>
      <c r="C14" s="6" t="s">
        <v>16</v>
      </c>
      <c r="D14" s="6" t="s">
        <v>17</v>
      </c>
      <c r="E14" s="6" t="s">
        <v>16</v>
      </c>
      <c r="F14" s="6" t="s">
        <v>18</v>
      </c>
      <c r="G14" s="6" t="s">
        <v>16</v>
      </c>
      <c r="H14" s="6" t="s">
        <v>18</v>
      </c>
      <c r="I14" s="423"/>
      <c r="J14" s="423"/>
      <c r="K14" s="423"/>
      <c r="L14" s="6" t="s">
        <v>19</v>
      </c>
      <c r="M14" s="6" t="s">
        <v>20</v>
      </c>
      <c r="N14" s="6" t="s">
        <v>21</v>
      </c>
      <c r="O14" s="6" t="s">
        <v>19</v>
      </c>
      <c r="P14" s="6" t="s">
        <v>20</v>
      </c>
      <c r="Q14" s="6" t="s">
        <v>21</v>
      </c>
    </row>
    <row r="15" spans="1:17" s="5" customFormat="1" ht="18.75" customHeight="1" x14ac:dyDescent="0.2">
      <c r="A15" s="7" t="s">
        <v>22</v>
      </c>
      <c r="B15" s="8" t="s">
        <v>23</v>
      </c>
      <c r="C15" s="8">
        <v>1</v>
      </c>
      <c r="D15" s="8">
        <v>2</v>
      </c>
      <c r="E15" s="8">
        <v>3</v>
      </c>
      <c r="F15" s="8">
        <v>4</v>
      </c>
      <c r="G15" s="8">
        <v>5</v>
      </c>
      <c r="H15" s="8">
        <v>6</v>
      </c>
      <c r="I15" s="8">
        <v>7</v>
      </c>
      <c r="J15" s="8">
        <v>8</v>
      </c>
      <c r="K15" s="8">
        <v>9</v>
      </c>
      <c r="L15" s="8">
        <v>10</v>
      </c>
      <c r="M15" s="8">
        <v>11</v>
      </c>
      <c r="N15" s="8">
        <v>12</v>
      </c>
      <c r="O15" s="8">
        <v>13</v>
      </c>
      <c r="P15" s="8">
        <v>14</v>
      </c>
      <c r="Q15" s="8">
        <v>15</v>
      </c>
    </row>
    <row r="16" spans="1:17" s="5" customFormat="1" ht="11.25" x14ac:dyDescent="0.2">
      <c r="A16" s="9" t="s">
        <v>24</v>
      </c>
      <c r="B16" s="427"/>
      <c r="C16" s="398">
        <f>SUM(C18:C31)</f>
        <v>1433</v>
      </c>
      <c r="D16" s="398">
        <f t="shared" ref="D16:Q16" si="0">SUM(D18:D31)</f>
        <v>29130</v>
      </c>
      <c r="E16" s="398">
        <f t="shared" si="0"/>
        <v>54</v>
      </c>
      <c r="F16" s="398">
        <f t="shared" si="0"/>
        <v>1756</v>
      </c>
      <c r="G16" s="398">
        <f t="shared" si="0"/>
        <v>23</v>
      </c>
      <c r="H16" s="398">
        <f t="shared" si="0"/>
        <v>2420</v>
      </c>
      <c r="I16" s="398">
        <f t="shared" si="0"/>
        <v>0</v>
      </c>
      <c r="J16" s="398">
        <f t="shared" si="0"/>
        <v>682</v>
      </c>
      <c r="K16" s="398">
        <f t="shared" si="0"/>
        <v>251</v>
      </c>
      <c r="L16" s="398">
        <f t="shared" si="0"/>
        <v>0</v>
      </c>
      <c r="M16" s="398">
        <f t="shared" si="0"/>
        <v>0</v>
      </c>
      <c r="N16" s="398">
        <f t="shared" si="0"/>
        <v>0</v>
      </c>
      <c r="O16" s="398">
        <f t="shared" si="0"/>
        <v>98</v>
      </c>
      <c r="P16" s="398">
        <f t="shared" si="0"/>
        <v>2361</v>
      </c>
      <c r="Q16" s="398">
        <f t="shared" si="0"/>
        <v>44</v>
      </c>
    </row>
    <row r="17" spans="1:19" s="5" customFormat="1" ht="11.25" x14ac:dyDescent="0.2">
      <c r="A17" s="10" t="s">
        <v>25</v>
      </c>
      <c r="B17" s="428"/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399"/>
      <c r="P17" s="399"/>
      <c r="Q17" s="399"/>
      <c r="R17" s="5">
        <f>SUM(D16,F16,H16,)</f>
        <v>33306</v>
      </c>
      <c r="S17" s="5">
        <f>SUM(C16,E16,G16,)</f>
        <v>1510</v>
      </c>
    </row>
    <row r="18" spans="1:19" s="14" customFormat="1" ht="40.5" customHeight="1" x14ac:dyDescent="0.25">
      <c r="A18" s="11" t="s">
        <v>26</v>
      </c>
      <c r="B18" s="12" t="s">
        <v>27</v>
      </c>
      <c r="C18" s="196">
        <f>SUM('Aiva '!C21,'Vaida V. '!C18,'Dalia K. '!C18,'Violeta '!C18,'Rasa Ž. '!C18,Svajūnė!C18,'Rasa P. '!C18,'Dovilė '!C18,'Rima '!C18,Loreta!C18,'Vaida Ž. '!C18,'Dalia Gar'!C18,'Indrė A'!C18,Justina!C18,'Kristina R. '!C18,'Sigita J.'!C18,'Ligita U.'!C18,'Ieva '!C18,'Vaida Z. '!C18,+'Vita L.'!C18+'Kristina G.'!C18)</f>
        <v>116</v>
      </c>
      <c r="D18" s="196">
        <f>SUM('Aiva '!D21,'Vaida V. '!D18,'Dalia K. '!D18,'Violeta '!D18,'Rasa Ž. '!D18,Svajūnė!D18,'Rasa P. '!D18,'Dovilė '!D18,'Rima '!D18,Loreta!D18,'Vaida Ž. '!D18,'Dalia Gar'!D18,'Indrė A'!D18,Justina!D18,'Kristina R. '!D18,'Sigita J.'!D18,'Ligita U.'!D18,'Ieva '!D18,'Vaida Z. '!D18,+'Vita L.'!D18+'Kristina G.'!D18)</f>
        <v>2768</v>
      </c>
      <c r="E18" s="196">
        <f>SUM('Aiva '!E21,'Vaida V. '!E18,'Dalia K. '!E18,'Violeta '!E18,'Rasa Ž. '!E18,Svajūnė!E18,'Rasa P. '!E18,'Dovilė '!E18,'Rima '!E18,Loreta!E18,'Vaida Ž. '!E18,'Dalia Gar'!E18,'Indrė A'!E18,Justina!E18,'Kristina R. '!E18,'Sigita J.'!E18,'Ligita U.'!E18,'Ieva '!E18,'Vaida Z. '!E18,)</f>
        <v>5</v>
      </c>
      <c r="F18" s="196">
        <f>SUM('Aiva '!F21,'Vaida V. '!F18,'Dalia K. '!F18,'Violeta '!F18,'Rasa Ž. '!F18,Svajūnė!F18,'Rasa P. '!F18,'Dovilė '!F18,'Rima '!F18,Loreta!F18,'Vaida Ž. '!F18,'Dalia Gar'!F18,'Indrė A'!F18,Justina!F18,'Kristina R. '!F18,'Sigita J.'!F18,'Ligita U.'!F18,'Ieva '!F18,'Vaida Z. '!F18,)</f>
        <v>211</v>
      </c>
      <c r="G18" s="196">
        <f>SUM('Aiva '!G21,'Vaida V. '!G18,'Dalia K. '!G18,'Violeta '!G18,'Rasa Ž. '!G18,Svajūnė!G18,'Rasa P. '!G18,'Dovilė '!G18,'Rima '!G18,Loreta!G18,'Vaida Ž. '!G18,'Dalia Gar'!G18,'Indrė A'!G18,Justina!G18,'Kristina R. '!G18,'Sigita J.'!G18,'Ligita U.'!G18,'Ieva '!G18,'Vaida Z. '!G18,)</f>
        <v>3</v>
      </c>
      <c r="H18" s="196">
        <f>SUM('Aiva '!H21,'Vaida V. '!H18,'Dalia K. '!H18,'Violeta '!H18,'Rasa Ž. '!H18,Svajūnė!H18,'Rasa P. '!H18,'Dovilė '!H18,'Rima '!H18,Loreta!H18,'Vaida Ž. '!H18,'Dalia Gar'!H18,'Indrė A'!H18,Justina!H18,'Kristina R. '!H18,'Sigita J.'!H18,'Ligita U.'!H18,'Ieva '!H18,'Vaida Z. '!H18,)</f>
        <v>288</v>
      </c>
      <c r="I18" s="196">
        <f>SUM('Aiva '!I21,'Vaida V. '!I18,'Dalia K. '!I18,'Violeta '!I18,'Rasa Ž. '!I18,Svajūnė!I18,'Rasa P. '!I18,'Dovilė '!I18,'Rima '!I18,Loreta!I18,'Vaida Ž. '!I18,'Dalia Gar'!I18,'Indrė A'!I18,Justina!I18,'Kristina R. '!I18,'Sigita J.'!I18,'Ligita U.'!I18,'Ieva '!I18,'Vaida Z. '!I18,)</f>
        <v>0</v>
      </c>
      <c r="J18" s="196">
        <f>SUM('Aiva '!J21,'Vaida V. '!J18,'Dalia K. '!J18,'Violeta '!J18,'Rasa Ž. '!J18,Svajūnė!J18,'Rasa P. '!J18,'Dovilė '!J18,'Rima '!J18,Loreta!J18,'Vaida Ž. '!J18,'Dalia Gar'!J18,'Indrė A'!J18,Justina!J18,'Kristina R. '!J18,'Sigita J.'!J18,'Ligita U.'!J18,'Ieva '!J18,'Vaida Z. '!J18,)</f>
        <v>638</v>
      </c>
      <c r="K18" s="196">
        <f>SUM('Aiva '!K21,'Vaida V. '!K18,'Dalia K. '!K18,'Violeta '!K18,'Rasa Ž. '!K18,Svajūnė!K18,'Rasa P. '!K18,'Dovilė '!K18,'Rima '!K18,Loreta!K18,'Vaida Ž. '!K18,'Dalia Gar'!K18,'Indrė A'!K18,Justina!K18,'Kristina R. '!K18,'Sigita J.'!K18,'Ligita U.'!K18,'Ieva '!K18,'Vaida Z. '!K18,+'Ligita Z.'!K18)</f>
        <v>55</v>
      </c>
      <c r="L18" s="196">
        <f>SUM('Aiva '!L21,'Vaida V. '!L18,'Dalia K. '!L18,'Violeta '!L18,'Rasa Ž. '!L18,Svajūnė!L18,'Rasa P. '!L18,'Dovilė '!L18,'Rima '!L18,Loreta!L18,'Vaida Ž. '!L18,'Dalia Gar'!L18,'Indrė A'!L18,Justina!L18,'Kristina R. '!L18,'Sigita J.'!L18,'Ligita U.'!L18,'Ieva '!L18,'Vaida Z. '!L18,)</f>
        <v>0</v>
      </c>
      <c r="M18" s="196">
        <f>SUM('Aiva '!M21,'Vaida V. '!M18,'Dalia K. '!M18,'Violeta '!M18,'Rasa Ž. '!M18,Svajūnė!M18,'Rasa P. '!M18,'Dovilė '!M18,'Rima '!M18,Loreta!M18,'Vaida Ž. '!M18,'Dalia Gar'!M18,'Indrė A'!M18,Justina!M18,'Kristina R. '!M18,'Sigita J.'!M18,'Ligita U.'!M18,'Ieva '!M18,'Vaida Z. '!M18,)</f>
        <v>0</v>
      </c>
      <c r="N18" s="196">
        <f>SUM('Aiva '!N21,'Vaida V. '!N18,'Dalia K. '!N18,'Violeta '!N18,'Rasa Ž. '!N18,Svajūnė!N18,'Rasa P. '!N18,'Dovilė '!N18,'Rima '!N18,Loreta!N18,'Vaida Ž. '!N18,'Dalia Gar'!N18,'Indrė A'!N18,Justina!N18,'Kristina R. '!N18,'Sigita J.'!N18,'Ligita U.'!N18,'Ieva '!N18,'Vaida Z. '!N18,)</f>
        <v>0</v>
      </c>
      <c r="O18" s="196">
        <f>SUM('Aiva '!O21,'Vaida V. '!O18,'Dalia K. '!O18,'Violeta '!O18,'Rasa Ž. '!O18,Svajūnė!O18,'Rasa P. '!O18,'Dovilė '!O18,'Rima '!O18,Loreta!O18,'Vaida Ž. '!O18,'Dalia Gar'!O18,'Indrė A'!O18,Justina!O18,'Kristina R. '!O18,'Sigita J.'!O18,'Ligita U.'!O18,'Ieva '!O18,'Vaida Z. '!O18,+'Ligita Z.'!O18)</f>
        <v>13</v>
      </c>
      <c r="P18" s="196">
        <f>SUM('Aiva '!P21,'Vaida V. '!P18,'Dalia K. '!P18,'Violeta '!P18,'Rasa Ž. '!P18,Svajūnė!P18,'Rasa P. '!P18,'Dovilė '!P18,'Rima '!P18,Loreta!P18,'Vaida Ž. '!P18,'Dalia Gar'!P18,'Indrė A'!P18,Justina!P18,'Kristina R. '!P18,'Sigita J.'!P18,'Ligita U.'!P18,'Ieva '!P18,'Vaida Z. '!P18,+'Ligita Z.'!P18)</f>
        <v>240</v>
      </c>
      <c r="Q18" s="196">
        <f>SUM('Aiva '!Q21,'Vaida V. '!Q18,'Dalia K. '!Q18,'Violeta '!Q18,'Rasa Ž. '!Q18,Svajūnė!Q18,'Rasa P. '!Q18,'Dovilė '!Q18,'Rima '!Q18,Loreta!Q18,'Vaida Ž. '!Q18,'Dalia Gar'!Q18,'Indrė A'!Q18,Justina!Q18,'Kristina R. '!Q18,'Sigita J.'!Q18,'Ligita U.'!Q18,'Ieva '!Q18,'Vaida Z. '!Q18,)</f>
        <v>16</v>
      </c>
    </row>
    <row r="19" spans="1:19" s="14" customFormat="1" ht="21" x14ac:dyDescent="0.25">
      <c r="A19" s="15" t="s">
        <v>28</v>
      </c>
      <c r="B19" s="16" t="s">
        <v>29</v>
      </c>
      <c r="C19" s="196">
        <f>SUM('Aiva '!C22,'Vaida V. '!C19,'Dalia K. '!C19,'Violeta '!C19,'Rasa Ž. '!C19,Svajūnė!C19,'Rasa P. '!C19,'Dovilė '!C19,'Rima '!C19,Loreta!C19,'Vaida Ž. '!C19,'Dalia Gar'!C19,'Indrė A'!C19,Justina!C19,'Kristina R. '!C19,'Sigita J.'!C19,'Ligita U.'!C19,'Ieva '!C19,'Vaida Z. '!C19,+'Kristina G.'!C19)</f>
        <v>151</v>
      </c>
      <c r="D19" s="196">
        <f>SUM('Aiva '!D22,'Vaida V. '!D19,'Dalia K. '!D19,'Violeta '!D19,'Rasa Ž. '!D19,Svajūnė!D19,'Rasa P. '!D19,'Dovilė '!D19,'Rima '!D19,Loreta!D19,'Vaida Ž. '!D19,'Dalia Gar'!D19,'Indrė A'!D19,Justina!D19,'Kristina R. '!D19,'Sigita J.'!D19,'Ligita U.'!D19,'Ieva '!D19,'Vaida Z. '!D19,+'Kristina G.'!D19)</f>
        <v>3513</v>
      </c>
      <c r="E19" s="196">
        <f>SUM('Aiva '!E22,'Vaida V. '!E19,'Dalia K. '!E19,'Violeta '!E19,'Rasa Ž. '!E19,Svajūnė!E19,'Rasa P. '!E19,'Dovilė '!E19,'Rima '!E19,Loreta!E19,'Vaida Ž. '!E19,'Dalia Gar'!E19,'Indrė A'!E19,Justina!E19,'Kristina R. '!E19,'Sigita J.'!E19,'Ligita U.'!E19,'Ieva '!E19,'Vaida Z. '!E19,)</f>
        <v>3</v>
      </c>
      <c r="F19" s="196">
        <f>SUM('Aiva '!F22,'Vaida V. '!F19,'Dalia K. '!F19,'Violeta '!F19,'Rasa Ž. '!F19,Svajūnė!F19,'Rasa P. '!F19,'Dovilė '!F19,'Rima '!F19,Loreta!F19,'Vaida Ž. '!F19,'Dalia Gar'!F19,'Indrė A'!F19,Justina!F19,'Kristina R. '!F19,'Sigita J.'!F19,'Ligita U.'!F19,'Ieva '!F19,'Vaida Z. '!F19,)</f>
        <v>140</v>
      </c>
      <c r="G19" s="196">
        <f>SUM('Aiva '!G22,'Vaida V. '!G19,'Dalia K. '!G19,'Violeta '!G19,'Rasa Ž. '!G19,Svajūnė!G19,'Rasa P. '!G19,'Dovilė '!G19,'Rima '!G19,Loreta!G19,'Vaida Ž. '!G19,'Dalia Gar'!G19,'Indrė A'!G19,Justina!G19,'Kristina R. '!G19,'Sigita J.'!G19,'Ligita U.'!G19,'Ieva '!G19,'Vaida Z. '!G19,)</f>
        <v>8</v>
      </c>
      <c r="H19" s="196">
        <f>SUM('Aiva '!H22,'Vaida V. '!H19,'Dalia K. '!H19,'Violeta '!H19,'Rasa Ž. '!H19,Svajūnė!H19,'Rasa P. '!H19,'Dovilė '!H19,'Rima '!H19,Loreta!H19,'Vaida Ž. '!H19,'Dalia Gar'!H19,'Indrė A'!H19,Justina!H19,'Kristina R. '!H19,'Sigita J.'!H19,'Ligita U.'!H19,'Ieva '!H19,'Vaida Z. '!H19,)</f>
        <v>408</v>
      </c>
      <c r="I19" s="196">
        <f>SUM('Aiva '!I22,'Vaida V. '!I19,'Dalia K. '!I19,'Violeta '!I19,'Rasa Ž. '!I19,Svajūnė!I19,'Rasa P. '!I19,'Dovilė '!I19,'Rima '!I19,Loreta!I19,'Vaida Ž. '!I19,'Dalia Gar'!I19,'Indrė A'!I19,Justina!I19,'Kristina R. '!I19,'Sigita J.'!I19,'Ligita U.'!I19,'Ieva '!I19,'Vaida Z. '!I19,)</f>
        <v>0</v>
      </c>
      <c r="J19" s="196">
        <f>SUM('Aiva '!J22,'Vaida V. '!J19,'Dalia K. '!J19,'Violeta '!J19,'Rasa Ž. '!J19,Svajūnė!J19,'Rasa P. '!J19,'Dovilė '!J19,'Rima '!J19,Loreta!J19,'Vaida Ž. '!J19,'Dalia Gar'!J19,'Indrė A'!J19,Justina!J19,'Kristina R. '!J19,'Sigita J.'!J19,'Ligita U.'!J19,'Ieva '!J19,'Vaida Z. '!J19,)</f>
        <v>8</v>
      </c>
      <c r="K19" s="196">
        <f>SUM('Aiva '!K22,'Vaida V. '!K19,'Dalia K. '!K19,'Violeta '!K19,'Rasa Ž. '!K19,Svajūnė!K19,'Rasa P. '!K19,'Dovilė '!K19,'Rima '!K19,Loreta!K19,'Vaida Ž. '!K19,'Dalia Gar'!K19,'Indrė A'!K19,Justina!K19,'Kristina R. '!K19,'Sigita J.'!K19,'Ligita U.'!K19,'Ieva '!K19,'Vaida Z. '!K19,+'Vita L.'!K19+'Ligita Z.'!K19)</f>
        <v>30</v>
      </c>
      <c r="L19" s="196">
        <f>SUM('Aiva '!L22,'Vaida V. '!L19,'Dalia K. '!L19,'Violeta '!L19,'Rasa Ž. '!L19,Svajūnė!L19,'Rasa P. '!L19,'Dovilė '!L19,'Rima '!L19,Loreta!L19,'Vaida Ž. '!L19,'Dalia Gar'!L19,'Indrė A'!L19,Justina!L19,'Kristina R. '!L19,'Sigita J.'!L19,'Ligita U.'!L19,'Ieva '!L19,'Vaida Z. '!L19,)</f>
        <v>0</v>
      </c>
      <c r="M19" s="196">
        <f>SUM('Aiva '!M22,'Vaida V. '!M19,'Dalia K. '!M19,'Violeta '!M19,'Rasa Ž. '!M19,Svajūnė!M19,'Rasa P. '!M19,'Dovilė '!M19,'Rima '!M19,Loreta!M19,'Vaida Ž. '!M19,'Dalia Gar'!M19,'Indrė A'!M19,Justina!M19,'Kristina R. '!M19,'Sigita J.'!M19,'Ligita U.'!M19,'Ieva '!M19,'Vaida Z. '!M19,)</f>
        <v>0</v>
      </c>
      <c r="N19" s="196">
        <f>SUM('Aiva '!N22,'Vaida V. '!N19,'Dalia K. '!N19,'Violeta '!N19,'Rasa Ž. '!N19,Svajūnė!N19,'Rasa P. '!N19,'Dovilė '!N19,'Rima '!N19,Loreta!N19,'Vaida Ž. '!N19,'Dalia Gar'!N19,'Indrė A'!N19,Justina!N19,'Kristina R. '!N19,'Sigita J.'!N19,'Ligita U.'!N19,'Ieva '!N19,'Vaida Z. '!N19,)</f>
        <v>0</v>
      </c>
      <c r="O19" s="196">
        <f>SUM('Aiva '!O22,'Vaida V. '!O19,'Dalia K. '!O19,'Violeta '!O19,'Rasa Ž. '!O19,Svajūnė!O19,'Rasa P. '!O19,'Dovilė '!O19,'Rima '!O19,Loreta!O19,'Vaida Ž. '!O19,'Dalia Gar'!O19,'Indrė A'!O19,Justina!O19,'Kristina R. '!O19,'Sigita J.'!O19,'Ligita U.'!O19,'Ieva '!O19,'Vaida Z. '!O19,+'Ligita Z.'!O19+'Kristina G.'!O19)</f>
        <v>17</v>
      </c>
      <c r="P19" s="196">
        <f>SUM('Aiva '!P22,'Vaida V. '!P19,'Dalia K. '!P19,'Violeta '!P19,'Rasa Ž. '!P19,Svajūnė!P19,'Rasa P. '!P19,'Dovilė '!P19,'Rima '!P19,Loreta!P19,'Vaida Ž. '!P19,'Dalia Gar'!P19,'Indrė A'!P19,Justina!P19,'Kristina R. '!P19,'Sigita J.'!P19,'Ligita U.'!P19,'Ieva '!P19,'Vaida Z. '!P19,+'Ligita Z.'!P19+'Kristina G.'!P19)</f>
        <v>175</v>
      </c>
      <c r="Q19" s="196">
        <f>SUM('Aiva '!Q22,'Vaida V. '!Q19,'Dalia K. '!Q19,'Violeta '!Q19,'Rasa Ž. '!Q19,Svajūnė!Q19,'Rasa P. '!Q19,'Dovilė '!Q19,'Rima '!Q19,Loreta!Q19,'Vaida Ž. '!Q19,'Dalia Gar'!Q19,'Indrė A'!Q19,Justina!Q19,'Kristina R. '!Q19,'Sigita J.'!Q19,'Ligita U.'!Q19,'Ieva '!Q19,'Vaida Z. '!Q19,)</f>
        <v>5</v>
      </c>
    </row>
    <row r="20" spans="1:19" s="14" customFormat="1" x14ac:dyDescent="0.25">
      <c r="A20" s="15" t="s">
        <v>30</v>
      </c>
      <c r="B20" s="16" t="s">
        <v>31</v>
      </c>
      <c r="C20" s="196">
        <f>SUM('Aiva '!C23,'Vaida V. '!C20,'Dalia K. '!C20,'Violeta '!C20,'Rasa Ž. '!C20,Svajūnė!C20,'Rasa P. '!C20,'Dovilė '!C20,'Rima '!C20,Loreta!C20,'Vaida Ž. '!C20,'Dalia Gar'!C20,'Indrė A'!C20,Justina!C20,'Kristina R. '!C20,'Sigita J.'!C20,'Ligita U.'!C20,'Ieva '!C20,'Vaida Z. '!C20,+'Kristina G.'!C20)</f>
        <v>160</v>
      </c>
      <c r="D20" s="196">
        <f>SUM('Aiva '!D23,'Vaida V. '!D20,'Dalia K. '!D20,'Violeta '!D20,'Rasa Ž. '!D20,Svajūnė!D20,'Rasa P. '!D20,'Dovilė '!D20,'Rima '!D20,Loreta!D20,'Vaida Ž. '!D20,'Dalia Gar'!D20,'Indrė A'!D20,Justina!D20,'Kristina R. '!D20,'Sigita J.'!D20,'Ligita U.'!D20,'Ieva '!D20,'Vaida Z. '!D20,+'Kristina G.'!D20)</f>
        <v>4518</v>
      </c>
      <c r="E20" s="196">
        <f>SUM('Aiva '!E23,'Vaida V. '!E20,'Dalia K. '!E20,'Violeta '!E20,'Rasa Ž. '!E20,Svajūnė!E20,'Rasa P. '!E20,'Dovilė '!E20,'Rima '!E20,Loreta!E20,'Vaida Ž. '!E20,'Dalia Gar'!E20,'Indrė A'!E20,Justina!E20,'Kristina R. '!E20,'Sigita J.'!E20,'Ligita U.'!E20,'Ieva '!E20,'Vaida Z. '!E20,)</f>
        <v>10</v>
      </c>
      <c r="F20" s="196">
        <f>SUM('Aiva '!F23,'Vaida V. '!F20,'Dalia K. '!F20,'Violeta '!F20,'Rasa Ž. '!F20,Svajūnė!F20,'Rasa P. '!F20,'Dovilė '!F20,'Rima '!F20,Loreta!F20,'Vaida Ž. '!F20,'Dalia Gar'!F20,'Indrė A'!F20,Justina!F20,'Kristina R. '!F20,'Sigita J.'!F20,'Ligita U.'!F20,'Ieva '!F20,'Vaida Z. '!F20,)</f>
        <v>577</v>
      </c>
      <c r="G20" s="196">
        <f>SUM('Aiva '!G23,'Vaida V. '!G20,'Dalia K. '!G20,'Violeta '!G20,'Rasa Ž. '!G20,Svajūnė!G20,'Rasa P. '!G20,'Dovilė '!G20,'Rima '!G20,Loreta!G20,'Vaida Ž. '!G20,'Dalia Gar'!G20,'Indrė A'!G20,Justina!G20,'Kristina R. '!G20,'Sigita J.'!G20,'Ligita U.'!G20,'Ieva '!G20,'Vaida Z. '!G20,)</f>
        <v>8</v>
      </c>
      <c r="H20" s="196">
        <f>SUM('Aiva '!H23,'Vaida V. '!H20,'Dalia K. '!H20,'Violeta '!H20,'Rasa Ž. '!H20,Svajūnė!H20,'Rasa P. '!H20,'Dovilė '!H20,'Rima '!H20,Loreta!H20,'Vaida Ž. '!H20,'Dalia Gar'!H20,'Indrė A'!H20,Justina!H20,'Kristina R. '!H20,'Sigita J.'!H20,'Ligita U.'!H20,'Ieva '!H20,'Vaida Z. '!H20,)</f>
        <v>1430</v>
      </c>
      <c r="I20" s="196">
        <f>SUM('Aiva '!I23,'Vaida V. '!I20,'Dalia K. '!I20,'Violeta '!I20,'Rasa Ž. '!I20,Svajūnė!I20,'Rasa P. '!I20,'Dovilė '!I20,'Rima '!I20,Loreta!I20,'Vaida Ž. '!I20,'Dalia Gar'!I20,'Indrė A'!I20,Justina!I20,'Kristina R. '!I20,'Sigita J.'!I20,'Ligita U.'!I20,'Ieva '!I20,'Vaida Z. '!I20,)</f>
        <v>0</v>
      </c>
      <c r="J20" s="196">
        <f>SUM('Aiva '!J23,'Vaida V. '!J20,'Dalia K. '!J20,'Violeta '!J20,'Rasa Ž. '!J20,Svajūnė!J20,'Rasa P. '!J20,'Dovilė '!J20,'Rima '!J20,Loreta!J20,'Vaida Ž. '!J20,'Dalia Gar'!J20,'Indrė A'!J20,Justina!J20,'Kristina R. '!J20,'Sigita J.'!J20,'Ligita U.'!J20,'Ieva '!J20,'Vaida Z. '!J20,)</f>
        <v>3</v>
      </c>
      <c r="K20" s="196">
        <f>SUM('Aiva '!K23,'Vaida V. '!K20,'Dalia K. '!K20,'Violeta '!K20,'Rasa Ž. '!K20,Svajūnė!K20,'Rasa P. '!K20,'Dovilė '!K20,'Rima '!K20,Loreta!K20,'Vaida Ž. '!K20,'Dalia Gar'!K20,'Indrė A'!K20,Justina!K20,'Kristina R. '!K20,'Sigita J.'!K20,'Ligita U.'!K20,'Ieva '!K20,'Vaida Z. '!K20,+'Vita L.'!K20)</f>
        <v>14</v>
      </c>
      <c r="L20" s="196">
        <f>SUM('Aiva '!L23,'Vaida V. '!L20,'Dalia K. '!L20,'Violeta '!L20,'Rasa Ž. '!L20,Svajūnė!L20,'Rasa P. '!L20,'Dovilė '!L20,'Rima '!L20,Loreta!L20,'Vaida Ž. '!L20,'Dalia Gar'!L20,'Indrė A'!L20,Justina!L20,'Kristina R. '!L20,'Sigita J.'!L20,'Ligita U.'!L20,'Ieva '!L20,'Vaida Z. '!L20,)</f>
        <v>0</v>
      </c>
      <c r="M20" s="196">
        <f>SUM('Aiva '!M23,'Vaida V. '!M20,'Dalia K. '!M20,'Violeta '!M20,'Rasa Ž. '!M20,Svajūnė!M20,'Rasa P. '!M20,'Dovilė '!M20,'Rima '!M20,Loreta!M20,'Vaida Ž. '!M20,'Dalia Gar'!M20,'Indrė A'!M20,Justina!M20,'Kristina R. '!M20,'Sigita J.'!M20,'Ligita U.'!M20,'Ieva '!M20,'Vaida Z. '!M20,)</f>
        <v>0</v>
      </c>
      <c r="N20" s="196">
        <f>SUM('Aiva '!N23,'Vaida V. '!N20,'Dalia K. '!N20,'Violeta '!N20,'Rasa Ž. '!N20,Svajūnė!N20,'Rasa P. '!N20,'Dovilė '!N20,'Rima '!N20,Loreta!N20,'Vaida Ž. '!N20,'Dalia Gar'!N20,'Indrė A'!N20,Justina!N20,'Kristina R. '!N20,'Sigita J.'!N20,'Ligita U.'!N20,'Ieva '!N20,'Vaida Z. '!N20,)</f>
        <v>0</v>
      </c>
      <c r="O20" s="196">
        <f>SUM('Aiva '!O23,'Vaida V. '!O20,'Dalia K. '!O20,'Violeta '!O20,'Rasa Ž. '!O20,Svajūnė!O20,'Rasa P. '!O20,'Dovilė '!O20,'Rima '!O20,Loreta!O20,'Vaida Ž. '!O20,'Dalia Gar'!O20,'Indrė A'!O20,Justina!O20,'Kristina R. '!O20,'Sigita J.'!O20,'Ligita U.'!O20,'Ieva '!O20,'Vaida Z. '!O20,+'Kristina G.'!O20)</f>
        <v>13</v>
      </c>
      <c r="P20" s="196">
        <f>SUM('Aiva '!P23,'Vaida V. '!P20,'Dalia K. '!P20,'Violeta '!P20,'Rasa Ž. '!P20,Svajūnė!P20,'Rasa P. '!P20,'Dovilė '!P20,'Rima '!P20,Loreta!P20,'Vaida Ž. '!P20,'Dalia Gar'!P20,'Indrė A'!P20,Justina!P20,'Kristina R. '!P20,'Sigita J.'!P20,'Ligita U.'!P20,'Ieva '!P20,'Vaida Z. '!P20,+'Kristina G.'!P20)</f>
        <v>102</v>
      </c>
      <c r="Q20" s="196">
        <f>SUM('Aiva '!Q23,'Vaida V. '!Q20,'Dalia K. '!Q20,'Violeta '!Q20,'Rasa Ž. '!Q20,Svajūnė!Q20,'Rasa P. '!Q20,'Dovilė '!Q20,'Rima '!Q20,Loreta!Q20,'Vaida Ž. '!Q20,'Dalia Gar'!Q20,'Indrė A'!Q20,Justina!Q20,'Kristina R. '!Q20,'Sigita J.'!Q20,'Ligita U.'!Q20,'Ieva '!Q20,'Vaida Z. '!Q20,)</f>
        <v>3</v>
      </c>
    </row>
    <row r="21" spans="1:19" s="14" customFormat="1" ht="42" x14ac:dyDescent="0.25">
      <c r="A21" s="15" t="s">
        <v>32</v>
      </c>
      <c r="B21" s="16" t="s">
        <v>33</v>
      </c>
      <c r="C21" s="196">
        <f>SUM('Aiva '!C24,'Vaida V. '!C21,'Dalia K. '!C21,'Violeta '!C21,'Rasa Ž. '!C21,Svajūnė!C21,'Rasa P. '!C21,'Dovilė '!C21,'Rima '!C21,Loreta!C21,'Vaida Ž. '!C21,'Dalia Gar'!C21,'Indrė A'!C21,Justina!C21,'Kristina R. '!C21,'Sigita J.'!C21,'Ligita U.'!C21,'Ieva '!C21,'Vaida Z. '!C21,+'Kristina G.'!C21)</f>
        <v>134</v>
      </c>
      <c r="D21" s="196">
        <f>SUM('Aiva '!D24,'Vaida V. '!D21,'Dalia K. '!D21,'Violeta '!D21,'Rasa Ž. '!D21,Svajūnė!D21,'Rasa P. '!D21,'Dovilė '!D21,'Rima '!D21,Loreta!D21,'Vaida Ž. '!D21,'Dalia Gar'!D21,'Indrė A'!D21,Justina!D21,'Kristina R. '!D21,'Sigita J.'!D21,'Ligita U.'!D21,'Ieva '!D21,'Vaida Z. '!D21,+'Kristina G.'!D21)</f>
        <v>2498</v>
      </c>
      <c r="E21" s="196">
        <f>SUM('Aiva '!E24,'Vaida V. '!E21,'Dalia K. '!E21,'Violeta '!E21,'Rasa Ž. '!E21,Svajūnė!E21,'Rasa P. '!E21,'Dovilė '!E21,'Rima '!E21,Loreta!E21,'Vaida Ž. '!E21,'Dalia Gar'!E21,'Indrė A'!E21,Justina!E21,'Kristina R. '!E21,'Sigita J.'!E21,'Ligita U.'!E21,'Ieva '!E21,'Vaida Z. '!E21,+'Vita L.'!E21)</f>
        <v>13</v>
      </c>
      <c r="F21" s="196">
        <f>SUM('Aiva '!F24,'Vaida V. '!F21,'Dalia K. '!F21,'Violeta '!F21,'Rasa Ž. '!F21,Svajūnė!F21,'Rasa P. '!F21,'Dovilė '!F21,'Rima '!F21,Loreta!F21,'Vaida Ž. '!F21,'Dalia Gar'!F21,'Indrė A'!F21,Justina!F21,'Kristina R. '!F21,'Sigita J.'!F21,'Ligita U.'!F21,'Ieva '!F21,'Vaida Z. '!F21,+'Vita L.'!F21)</f>
        <v>192</v>
      </c>
      <c r="G21" s="196">
        <f>SUM('Aiva '!G24,'Vaida V. '!G21,'Dalia K. '!G21,'Violeta '!G21,'Rasa Ž. '!G21,Svajūnė!G21,'Rasa P. '!G21,'Dovilė '!G21,'Rima '!G21,Loreta!G21,'Vaida Ž. '!G21,'Dalia Gar'!G21,'Indrė A'!G21,Justina!G21,'Kristina R. '!G21,'Sigita J.'!G21,'Ligita U.'!G21,'Ieva '!G21,'Vaida Z. '!G21,)</f>
        <v>0</v>
      </c>
      <c r="H21" s="196">
        <f>SUM('Aiva '!H24,'Vaida V. '!H21,'Dalia K. '!H21,'Violeta '!H21,'Rasa Ž. '!H21,Svajūnė!H21,'Rasa P. '!H21,'Dovilė '!H21,'Rima '!H21,Loreta!H21,'Vaida Ž. '!H21,'Dalia Gar'!H21,'Indrė A'!H21,Justina!H21,'Kristina R. '!H21,'Sigita J.'!H21,'Ligita U.'!H21,'Ieva '!H21,'Vaida Z. '!H21,)</f>
        <v>0</v>
      </c>
      <c r="I21" s="196">
        <f>SUM('Aiva '!I24,'Vaida V. '!I21,'Dalia K. '!I21,'Violeta '!I21,'Rasa Ž. '!I21,Svajūnė!I21,'Rasa P. '!I21,'Dovilė '!I21,'Rima '!I21,Loreta!I21,'Vaida Ž. '!I21,'Dalia Gar'!I21,'Indrė A'!I21,Justina!I21,'Kristina R. '!I21,'Sigita J.'!I21,'Ligita U.'!I21,'Ieva '!I21,'Vaida Z. '!I21,)</f>
        <v>0</v>
      </c>
      <c r="J21" s="196">
        <f>SUM('Aiva '!J24,'Vaida V. '!J21,'Dalia K. '!J21,'Violeta '!J21,'Rasa Ž. '!J21,Svajūnė!J21,'Rasa P. '!J21,'Dovilė '!J21,'Rima '!J21,Loreta!J21,'Vaida Ž. '!J21,'Dalia Gar'!J21,'Indrė A'!J21,Justina!J21,'Kristina R. '!J21,'Sigita J.'!J21,'Ligita U.'!J21,'Ieva '!J21,'Vaida Z. '!J21,)</f>
        <v>1</v>
      </c>
      <c r="K21" s="196">
        <f>SUM('Aiva '!K24,'Vaida V. '!K21,'Dalia K. '!K21,'Violeta '!K21,'Rasa Ž. '!K21,Svajūnė!K21,'Rasa P. '!K21,'Dovilė '!K21,'Rima '!K21,Loreta!K21,'Vaida Ž. '!K21,'Dalia Gar'!K21,'Indrė A'!K21,Justina!K21,'Kristina R. '!K21,'Sigita J.'!K21,'Ligita U.'!K21,'Ieva '!K21,'Vaida Z. '!K21,)</f>
        <v>9</v>
      </c>
      <c r="L21" s="196">
        <f>SUM('Aiva '!L24,'Vaida V. '!L21,'Dalia K. '!L21,'Violeta '!L21,'Rasa Ž. '!L21,Svajūnė!L21,'Rasa P. '!L21,'Dovilė '!L21,'Rima '!L21,Loreta!L21,'Vaida Ž. '!L21,'Dalia Gar'!L21,'Indrė A'!L21,Justina!L21,'Kristina R. '!L21,'Sigita J.'!L21,'Ligita U.'!L21,'Ieva '!L21,'Vaida Z. '!L21,)</f>
        <v>0</v>
      </c>
      <c r="M21" s="196">
        <f>SUM('Aiva '!M24,'Vaida V. '!M21,'Dalia K. '!M21,'Violeta '!M21,'Rasa Ž. '!M21,Svajūnė!M21,'Rasa P. '!M21,'Dovilė '!M21,'Rima '!M21,Loreta!M21,'Vaida Ž. '!M21,'Dalia Gar'!M21,'Indrė A'!M21,Justina!M21,'Kristina R. '!M21,'Sigita J.'!M21,'Ligita U.'!M21,'Ieva '!M21,'Vaida Z. '!M21,)</f>
        <v>0</v>
      </c>
      <c r="N21" s="196">
        <f>SUM('Aiva '!N24,'Vaida V. '!N21,'Dalia K. '!N21,'Violeta '!N21,'Rasa Ž. '!N21,Svajūnė!N21,'Rasa P. '!N21,'Dovilė '!N21,'Rima '!N21,Loreta!N21,'Vaida Ž. '!N21,'Dalia Gar'!N21,'Indrė A'!N21,Justina!N21,'Kristina R. '!N21,'Sigita J.'!N21,'Ligita U.'!N21,'Ieva '!N21,'Vaida Z. '!N21,)</f>
        <v>0</v>
      </c>
      <c r="O21" s="196">
        <f>SUM('Aiva '!O24,'Vaida V. '!O21,'Dalia K. '!O21,'Violeta '!O21,'Rasa Ž. '!O21,Svajūnė!O21,'Rasa P. '!O21,'Dovilė '!O21,'Rima '!O21,Loreta!O21,'Vaida Ž. '!O21,'Dalia Gar'!O21,'Indrė A'!O21,Justina!O21,'Kristina R. '!O21,'Sigita J.'!O21,'Ligita U.'!O21,'Ieva '!O21,'Vaida Z. '!O21,)</f>
        <v>1</v>
      </c>
      <c r="P21" s="196">
        <f>SUM('Aiva '!P24,'Vaida V. '!P21,'Dalia K. '!P21,'Violeta '!P21,'Rasa Ž. '!P21,Svajūnė!P21,'Rasa P. '!P21,'Dovilė '!P21,'Rima '!P21,Loreta!P21,'Vaida Ž. '!P21,'Dalia Gar'!P21,'Indrė A'!P21,Justina!P21,'Kristina R. '!P21,'Sigita J.'!P21,'Ligita U.'!P21,'Ieva '!P21,'Vaida Z. '!P21,)</f>
        <v>145</v>
      </c>
      <c r="Q21" s="196">
        <f>SUM('Aiva '!Q24,'Vaida V. '!Q21,'Dalia K. '!Q21,'Violeta '!Q21,'Rasa Ž. '!Q21,Svajūnė!Q21,'Rasa P. '!Q21,'Dovilė '!Q21,'Rima '!Q21,Loreta!Q21,'Vaida Ž. '!Q21,'Dalia Gar'!Q21,'Indrė A'!Q21,Justina!Q21,'Kristina R. '!Q21,'Sigita J.'!Q21,'Ligita U.'!Q21,'Ieva '!Q21,'Vaida Z. '!Q21,)</f>
        <v>2</v>
      </c>
    </row>
    <row r="22" spans="1:19" s="14" customFormat="1" x14ac:dyDescent="0.25">
      <c r="A22" s="15" t="s">
        <v>34</v>
      </c>
      <c r="B22" s="16" t="s">
        <v>35</v>
      </c>
      <c r="C22" s="196">
        <f>SUM('Aiva '!C25,'Vaida V. '!C22,'Dalia K. '!C22,'Violeta '!C22,'Rasa Ž. '!C22,Svajūnė!C22,'Rasa P. '!C22,'Dovilė '!C22,'Rima '!C22,Loreta!C22,'Vaida Ž. '!C22,'Dalia Gar'!C22,'Indrė A'!C22,Justina!C22,'Kristina R. '!C22,'Sigita J.'!C22,'Ligita U.'!C22,'Ieva '!C22,'Vaida Z. '!C22,+'Kristina G.'!C22)</f>
        <v>93</v>
      </c>
      <c r="D22" s="196">
        <f>SUM('Aiva '!D25,'Vaida V. '!D22,'Dalia K. '!D22,'Violeta '!D22,'Rasa Ž. '!D22,Svajūnė!D22,'Rasa P. '!D22,'Dovilė '!D22,'Rima '!D22,Loreta!D22,'Vaida Ž. '!D22,'Dalia Gar'!D22,'Indrė A'!D22,Justina!D22,'Kristina R. '!D22,'Sigita J.'!D22,'Ligita U.'!D22,'Ieva '!D22,'Vaida Z. '!D22,+'Kristina G.'!D22)</f>
        <v>1257</v>
      </c>
      <c r="E22" s="196">
        <f>SUM('Aiva '!E25,'Vaida V. '!E22,'Dalia K. '!E22,'Violeta '!E22,'Rasa Ž. '!E22,Svajūnė!E22,'Rasa P. '!E22,'Dovilė '!E22,'Rima '!E22,Loreta!E22,'Vaida Ž. '!E22,'Dalia Gar'!E22,'Indrė A'!E22,Justina!E22,'Kristina R. '!E22,'Sigita J.'!E22,'Ligita U.'!E22,'Ieva '!E22,'Vaida Z. '!E22,)</f>
        <v>2</v>
      </c>
      <c r="F22" s="196">
        <f>SUM('Aiva '!F25,'Vaida V. '!F22,'Dalia K. '!F22,'Violeta '!F22,'Rasa Ž. '!F22,Svajūnė!F22,'Rasa P. '!F22,'Dovilė '!F22,'Rima '!F22,Loreta!F22,'Vaida Ž. '!F22,'Dalia Gar'!F22,'Indrė A'!F22,Justina!F22,'Kristina R. '!F22,'Sigita J.'!F22,'Ligita U.'!F22,'Ieva '!F22,'Vaida Z. '!F22,)</f>
        <v>30</v>
      </c>
      <c r="G22" s="196">
        <f>SUM('Aiva '!G25,'Vaida V. '!G22,'Dalia K. '!G22,'Violeta '!G22,'Rasa Ž. '!G22,Svajūnė!G22,'Rasa P. '!G22,'Dovilė '!G22,'Rima '!G22,Loreta!G22,'Vaida Ž. '!G22,'Dalia Gar'!G22,'Indrė A'!G22,Justina!G22,'Kristina R. '!G22,'Sigita J.'!G22,'Ligita U.'!G22,'Ieva '!G22,'Vaida Z. '!G22,)</f>
        <v>0</v>
      </c>
      <c r="H22" s="196">
        <f>SUM('Aiva '!H25,'Vaida V. '!H22,'Dalia K. '!H22,'Violeta '!H22,'Rasa Ž. '!H22,Svajūnė!H22,'Rasa P. '!H22,'Dovilė '!H22,'Rima '!H22,Loreta!H22,'Vaida Ž. '!H22,'Dalia Gar'!H22,'Indrė A'!H22,Justina!H22,'Kristina R. '!H22,'Sigita J.'!H22,'Ligita U.'!H22,'Ieva '!H22,'Vaida Z. '!H22,)</f>
        <v>0</v>
      </c>
      <c r="I22" s="196">
        <f>SUM('Aiva '!I25,'Vaida V. '!I22,'Dalia K. '!I22,'Violeta '!I22,'Rasa Ž. '!I22,Svajūnė!I22,'Rasa P. '!I22,'Dovilė '!I22,'Rima '!I22,Loreta!I22,'Vaida Ž. '!I22,'Dalia Gar'!I22,'Indrė A'!I22,Justina!I22,'Kristina R. '!I22,'Sigita J.'!I22,'Ligita U.'!I22,'Ieva '!I22,'Vaida Z. '!I22,)</f>
        <v>0</v>
      </c>
      <c r="J22" s="196">
        <f>SUM('Aiva '!J25,'Vaida V. '!J22,'Dalia K. '!J22,'Violeta '!J22,'Rasa Ž. '!J22,Svajūnė!J22,'Rasa P. '!J22,'Dovilė '!J22,'Rima '!J22,Loreta!J22,'Vaida Ž. '!J22,'Dalia Gar'!J22,'Indrė A'!J22,Justina!J22,'Kristina R. '!J22,'Sigita J.'!J22,'Ligita U.'!J22,'Ieva '!J22,'Vaida Z. '!J22,)</f>
        <v>2</v>
      </c>
      <c r="K22" s="196">
        <f>SUM('Aiva '!K25,'Vaida V. '!K22,'Dalia K. '!K22,'Violeta '!K22,'Rasa Ž. '!K22,Svajūnė!K22,'Rasa P. '!K22,'Dovilė '!K22,'Rima '!K22,Loreta!K22,'Vaida Ž. '!K22,'Dalia Gar'!K22,'Indrė A'!K22,Justina!K22,'Kristina R. '!K22,'Sigita J.'!K22,'Ligita U.'!K22,'Ieva '!K22,'Vaida Z. '!K22,)</f>
        <v>4</v>
      </c>
      <c r="L22" s="196">
        <f>SUM('Aiva '!L25,'Vaida V. '!L22,'Dalia K. '!L22,'Violeta '!L22,'Rasa Ž. '!L22,Svajūnė!L22,'Rasa P. '!L22,'Dovilė '!L22,'Rima '!L22,Loreta!L22,'Vaida Ž. '!L22,'Dalia Gar'!L22,'Indrė A'!L22,Justina!L22,'Kristina R. '!L22,'Sigita J.'!L22,'Ligita U.'!L22,'Ieva '!L22,'Vaida Z. '!L22,)</f>
        <v>0</v>
      </c>
      <c r="M22" s="196">
        <f>SUM('Aiva '!M25,'Vaida V. '!M22,'Dalia K. '!M22,'Violeta '!M22,'Rasa Ž. '!M22,Svajūnė!M22,'Rasa P. '!M22,'Dovilė '!M22,'Rima '!M22,Loreta!M22,'Vaida Ž. '!M22,'Dalia Gar'!M22,'Indrė A'!M22,Justina!M22,'Kristina R. '!M22,'Sigita J.'!M22,'Ligita U.'!M22,'Ieva '!M22,'Vaida Z. '!M22,)</f>
        <v>0</v>
      </c>
      <c r="N22" s="196">
        <f>SUM('Aiva '!N25,'Vaida V. '!N22,'Dalia K. '!N22,'Violeta '!N22,'Rasa Ž. '!N22,Svajūnė!N22,'Rasa P. '!N22,'Dovilė '!N22,'Rima '!N22,Loreta!N22,'Vaida Ž. '!N22,'Dalia Gar'!N22,'Indrė A'!N22,Justina!N22,'Kristina R. '!N22,'Sigita J.'!N22,'Ligita U.'!N22,'Ieva '!N22,'Vaida Z. '!N22,)</f>
        <v>0</v>
      </c>
      <c r="O22" s="196">
        <f>SUM('Aiva '!O25,'Vaida V. '!O22,'Dalia K. '!O22,'Violeta '!O22,'Rasa Ž. '!O22,Svajūnė!O22,'Rasa P. '!O22,'Dovilė '!O22,'Rima '!O22,Loreta!O22,'Vaida Ž. '!O22,'Dalia Gar'!O22,'Indrė A'!O22,Justina!O22,'Kristina R. '!O22,'Sigita J.'!O22,'Ligita U.'!O22,'Ieva '!O22,'Vaida Z. '!O22,+'Kristina G.'!O22)</f>
        <v>3</v>
      </c>
      <c r="P22" s="196">
        <f>SUM('Aiva '!P25,'Vaida V. '!P22,'Dalia K. '!P22,'Violeta '!P22,'Rasa Ž. '!P22,Svajūnė!P22,'Rasa P. '!P22,'Dovilė '!P22,'Rima '!P22,Loreta!P22,'Vaida Ž. '!P22,'Dalia Gar'!P22,'Indrė A'!P22,Justina!P22,'Kristina R. '!P22,'Sigita J.'!P22,'Ligita U.'!P22,'Ieva '!P22,'Vaida Z. '!P22,+'Kristina G.'!P22)</f>
        <v>132</v>
      </c>
      <c r="Q22" s="196">
        <f>SUM('Aiva '!Q25,'Vaida V. '!Q22,'Dalia K. '!Q22,'Violeta '!Q22,'Rasa Ž. '!Q22,Svajūnė!Q22,'Rasa P. '!Q22,'Dovilė '!Q22,'Rima '!Q22,Loreta!Q22,'Vaida Ž. '!Q22,'Dalia Gar'!Q22,'Indrė A'!Q22,Justina!Q22,'Kristina R. '!Q22,'Sigita J.'!Q22,'Ligita U.'!Q22,'Ieva '!Q22,'Vaida Z. '!Q22,)</f>
        <v>2</v>
      </c>
    </row>
    <row r="23" spans="1:19" s="14" customFormat="1" ht="31.5" x14ac:dyDescent="0.25">
      <c r="A23" s="15" t="s">
        <v>36</v>
      </c>
      <c r="B23" s="16" t="s">
        <v>37</v>
      </c>
      <c r="C23" s="196">
        <f>SUM('Aiva '!C26,'Vaida V. '!C23,'Dalia K. '!C23,'Violeta '!C23,'Rasa Ž. '!C23,Svajūnė!C23,'Rasa P. '!C23,'Dovilė '!C23,'Rima '!C23,Loreta!C23,'Vaida Ž. '!C23,'Dalia Gar'!C23,'Indrė A'!C23,Justina!C23,'Kristina R. '!C23,'Sigita J.'!C23,'Ligita U.'!C23,'Ieva '!C23,'Vaida Z. '!C23,+'Vita L.'!C23+'Kristina G.'!C23)</f>
        <v>84</v>
      </c>
      <c r="D23" s="196">
        <f>SUM('Aiva '!D26,'Vaida V. '!D23,'Dalia K. '!D23,'Violeta '!D23,'Rasa Ž. '!D23,Svajūnė!D23,'Rasa P. '!D23,'Dovilė '!D23,'Rima '!D23,Loreta!D23,'Vaida Ž. '!D23,'Dalia Gar'!D23,'Indrė A'!D23,Justina!D23,'Kristina R. '!D23,'Sigita J.'!D23,'Ligita U.'!D23,'Ieva '!D23,'Vaida Z. '!D23,+'Vita L.'!D23+'Kristina G.'!D23)</f>
        <v>1801</v>
      </c>
      <c r="E23" s="196">
        <f>SUM('Aiva '!E26,'Vaida V. '!E23,'Dalia K. '!E23,'Violeta '!E23,'Rasa Ž. '!E23,Svajūnė!E23,'Rasa P. '!E23,'Dovilė '!E23,'Rima '!E23,Loreta!E23,'Vaida Ž. '!E23,'Dalia Gar'!E23,'Indrė A'!E23,Justina!E23,'Kristina R. '!E23,'Sigita J.'!E23,'Ligita U.'!E23,'Ieva '!E23,'Vaida Z. '!E23,)</f>
        <v>1</v>
      </c>
      <c r="F23" s="196">
        <f>SUM('Aiva '!F26,'Vaida V. '!F23,'Dalia K. '!F23,'Violeta '!F23,'Rasa Ž. '!F23,Svajūnė!F23,'Rasa P. '!F23,'Dovilė '!F23,'Rima '!F23,Loreta!F23,'Vaida Ž. '!F23,'Dalia Gar'!F23,'Indrė A'!F23,Justina!F23,'Kristina R. '!F23,'Sigita J.'!F23,'Ligita U.'!F23,'Ieva '!F23,'Vaida Z. '!F23,)</f>
        <v>18</v>
      </c>
      <c r="G23" s="196">
        <f>SUM('Aiva '!G26,'Vaida V. '!G23,'Dalia K. '!G23,'Violeta '!G23,'Rasa Ž. '!G23,Svajūnė!G23,'Rasa P. '!G23,'Dovilė '!G23,'Rima '!G23,Loreta!G23,'Vaida Ž. '!G23,'Dalia Gar'!G23,'Indrė A'!G23,Justina!G23,'Kristina R. '!G23,'Sigita J.'!G23,'Ligita U.'!G23,'Ieva '!G23,'Vaida Z. '!G23,)</f>
        <v>1</v>
      </c>
      <c r="H23" s="196">
        <f>SUM('Aiva '!H26,'Vaida V. '!H23,'Dalia K. '!H23,'Violeta '!H23,'Rasa Ž. '!H23,Svajūnė!H23,'Rasa P. '!H23,'Dovilė '!H23,'Rima '!H23,Loreta!H23,'Vaida Ž. '!H23,'Dalia Gar'!H23,'Indrė A'!H23,Justina!H23,'Kristina R. '!H23,'Sigita J.'!H23,'Ligita U.'!H23,'Ieva '!H23,'Vaida Z. '!H23,)</f>
        <v>100</v>
      </c>
      <c r="I23" s="196">
        <f>SUM('Aiva '!I26,'Vaida V. '!I23,'Dalia K. '!I23,'Violeta '!I23,'Rasa Ž. '!I23,Svajūnė!I23,'Rasa P. '!I23,'Dovilė '!I23,'Rima '!I23,Loreta!I23,'Vaida Ž. '!I23,'Dalia Gar'!I23,'Indrė A'!I23,Justina!I23,'Kristina R. '!I23,'Sigita J.'!I23,'Ligita U.'!I23,'Ieva '!I23,'Vaida Z. '!I23,)</f>
        <v>0</v>
      </c>
      <c r="J23" s="196">
        <f>SUM('Aiva '!J26,'Vaida V. '!J23,'Dalia K. '!J23,'Violeta '!J23,'Rasa Ž. '!J23,Svajūnė!J23,'Rasa P. '!J23,'Dovilė '!J23,'Rima '!J23,Loreta!J23,'Vaida Ž. '!J23,'Dalia Gar'!J23,'Indrė A'!J23,Justina!J23,'Kristina R. '!J23,'Sigita J.'!J23,'Ligita U.'!J23,'Ieva '!J23,'Vaida Z. '!J23,)</f>
        <v>0</v>
      </c>
      <c r="K23" s="196">
        <f>SUM('Aiva '!K26,'Vaida V. '!K23,'Dalia K. '!K23,'Violeta '!K23,'Rasa Ž. '!K23,Svajūnė!K23,'Rasa P. '!K23,'Dovilė '!K23,'Rima '!K23,Loreta!K23,'Vaida Ž. '!K23,'Dalia Gar'!K23,'Indrė A'!K23,Justina!K23,'Kristina R. '!K23,'Sigita J.'!K23,'Ligita U.'!K23,'Ieva '!K23,'Vaida Z. '!K23,+'Vita L.'!K23)</f>
        <v>21</v>
      </c>
      <c r="L23" s="196">
        <f>SUM('Aiva '!L26,'Vaida V. '!L23,'Dalia K. '!L23,'Violeta '!L23,'Rasa Ž. '!L23,Svajūnė!L23,'Rasa P. '!L23,'Dovilė '!L23,'Rima '!L23,Loreta!L23,'Vaida Ž. '!L23,'Dalia Gar'!L23,'Indrė A'!L23,Justina!L23,'Kristina R. '!L23,'Sigita J.'!L23,'Ligita U.'!L23,'Ieva '!L23,'Vaida Z. '!L23,)</f>
        <v>0</v>
      </c>
      <c r="M23" s="196">
        <f>SUM('Aiva '!M26,'Vaida V. '!M23,'Dalia K. '!M23,'Violeta '!M23,'Rasa Ž. '!M23,Svajūnė!M23,'Rasa P. '!M23,'Dovilė '!M23,'Rima '!M23,Loreta!M23,'Vaida Ž. '!M23,'Dalia Gar'!M23,'Indrė A'!M23,Justina!M23,'Kristina R. '!M23,'Sigita J.'!M23,'Ligita U.'!M23,'Ieva '!M23,'Vaida Z. '!M23,)</f>
        <v>0</v>
      </c>
      <c r="N23" s="196">
        <f>SUM('Aiva '!N26,'Vaida V. '!N23,'Dalia K. '!N23,'Violeta '!N23,'Rasa Ž. '!N23,Svajūnė!N23,'Rasa P. '!N23,'Dovilė '!N23,'Rima '!N23,Loreta!N23,'Vaida Ž. '!N23,'Dalia Gar'!N23,'Indrė A'!N23,Justina!N23,'Kristina R. '!N23,'Sigita J.'!N23,'Ligita U.'!N23,'Ieva '!N23,'Vaida Z. '!N23,)</f>
        <v>0</v>
      </c>
      <c r="O23" s="196">
        <f>SUM('Aiva '!O26,'Vaida V. '!O23,'Dalia K. '!O23,'Violeta '!O23,'Rasa Ž. '!O23,Svajūnė!O23,'Rasa P. '!O23,'Dovilė '!O23,'Rima '!O23,Loreta!O23,'Vaida Ž. '!O23,'Dalia Gar'!O23,'Indrė A'!O23,Justina!O23,'Kristina R. '!O23,'Sigita J.'!O23,'Ligita U.'!O23,'Ieva '!O23,'Vaida Z. '!O23,)</f>
        <v>5</v>
      </c>
      <c r="P23" s="196">
        <f>SUM('Aiva '!P26,'Vaida V. '!P23,'Dalia K. '!P23,'Violeta '!P23,'Rasa Ž. '!P23,Svajūnė!P23,'Rasa P. '!P23,'Dovilė '!P23,'Rima '!P23,Loreta!P23,'Vaida Ž. '!P23,'Dalia Gar'!P23,'Indrė A'!P23,Justina!P23,'Kristina R. '!P23,'Sigita J.'!P23,'Ligita U.'!P23,'Ieva '!P23,'Vaida Z. '!P23,)</f>
        <v>140</v>
      </c>
      <c r="Q23" s="196">
        <f>SUM('Aiva '!Q26,'Vaida V. '!Q23,'Dalia K. '!Q23,'Violeta '!Q23,'Rasa Ž. '!Q23,Svajūnė!Q23,'Rasa P. '!Q23,'Dovilė '!Q23,'Rima '!Q23,Loreta!Q23,'Vaida Ž. '!Q23,'Dalia Gar'!Q23,'Indrė A'!Q23,Justina!Q23,'Kristina R. '!Q23,'Sigita J.'!Q23,'Ligita U.'!Q23,'Ieva '!Q23,'Vaida Z. '!Q23,)</f>
        <v>1</v>
      </c>
    </row>
    <row r="24" spans="1:19" s="14" customFormat="1" ht="42" x14ac:dyDescent="0.25">
      <c r="A24" s="15" t="s">
        <v>38</v>
      </c>
      <c r="B24" s="16" t="s">
        <v>39</v>
      </c>
      <c r="C24" s="196">
        <f>SUM('Aiva '!C27,'Vaida V. '!C24,'Dalia K. '!C24,'Violeta '!C24,'Rasa Ž. '!C24,Svajūnė!C24,'Rasa P. '!C24,'Dovilė '!C24,'Rima '!C24,Loreta!C24,'Vaida Ž. '!C24,'Dalia Gar'!C24,'Indrė A'!C24,Justina!C24,'Kristina R. '!C24,'Sigita J.'!C24,'Ligita U.'!C24,'Ieva '!C24,'Vaida Z. '!C24,+'Ligita Z.'!C24)</f>
        <v>87</v>
      </c>
      <c r="D24" s="196">
        <f>SUM('Aiva '!D27,'Vaida V. '!D24,'Dalia K. '!D24,'Violeta '!D24,'Rasa Ž. '!D24,Svajūnė!D24,'Rasa P. '!D24,'Dovilė '!D24,'Rima '!D24,Loreta!D24,'Vaida Ž. '!D24,'Dalia Gar'!D24,'Indrė A'!D24,Justina!D24,'Kristina R. '!D24,'Sigita J.'!D24,'Ligita U.'!D24,'Ieva '!D24,'Vaida Z. '!D24,+'Ligita Z.'!D24)</f>
        <v>1550</v>
      </c>
      <c r="E24" s="196">
        <f>SUM('Aiva '!E27,'Vaida V. '!E24,'Dalia K. '!E24,'Violeta '!E24,'Rasa Ž. '!E24,Svajūnė!E24,'Rasa P. '!E24,'Dovilė '!E24,'Rima '!E24,Loreta!E24,'Vaida Ž. '!E24,'Dalia Gar'!E24,'Indrė A'!E24,Justina!E24,'Kristina R. '!E24,'Sigita J.'!E24,'Ligita U.'!E24,'Ieva '!E24,'Vaida Z. '!E24,)</f>
        <v>0</v>
      </c>
      <c r="F24" s="196">
        <f>SUM('Aiva '!F27,'Vaida V. '!F24,'Dalia K. '!F24,'Violeta '!F24,'Rasa Ž. '!F24,Svajūnė!F24,'Rasa P. '!F24,'Dovilė '!F24,'Rima '!F24,Loreta!F24,'Vaida Ž. '!F24,'Dalia Gar'!F24,'Indrė A'!F24,Justina!F24,'Kristina R. '!F24,'Sigita J.'!F24,'Ligita U.'!F24,'Ieva '!F24,'Vaida Z. '!F24,)</f>
        <v>0</v>
      </c>
      <c r="G24" s="196">
        <f>SUM('Aiva '!G27,'Vaida V. '!G24,'Dalia K. '!G24,'Violeta '!G24,'Rasa Ž. '!G24,Svajūnė!G24,'Rasa P. '!G24,'Dovilė '!G24,'Rima '!G24,Loreta!G24,'Vaida Ž. '!G24,'Dalia Gar'!G24,'Indrė A'!G24,Justina!G24,'Kristina R. '!G24,'Sigita J.'!G24,'Ligita U.'!G24,'Ieva '!G24,'Vaida Z. '!G24,)</f>
        <v>0</v>
      </c>
      <c r="H24" s="196">
        <f>SUM('Aiva '!H27,'Vaida V. '!H24,'Dalia K. '!H24,'Violeta '!H24,'Rasa Ž. '!H24,Svajūnė!H24,'Rasa P. '!H24,'Dovilė '!H24,'Rima '!H24,Loreta!H24,'Vaida Ž. '!H24,'Dalia Gar'!H24,'Indrė A'!H24,Justina!H24,'Kristina R. '!H24,'Sigita J.'!H24,'Ligita U.'!H24,'Ieva '!H24,'Vaida Z. '!H24,)</f>
        <v>0</v>
      </c>
      <c r="I24" s="196">
        <f>SUM('Aiva '!I27,'Vaida V. '!I24,'Dalia K. '!I24,'Violeta '!I24,'Rasa Ž. '!I24,Svajūnė!I24,'Rasa P. '!I24,'Dovilė '!I24,'Rima '!I24,Loreta!I24,'Vaida Ž. '!I24,'Dalia Gar'!I24,'Indrė A'!I24,Justina!I24,'Kristina R. '!I24,'Sigita J.'!I24,'Ligita U.'!I24,'Ieva '!I24,'Vaida Z. '!I24,)</f>
        <v>0</v>
      </c>
      <c r="J24" s="196">
        <f>SUM('Aiva '!J27,'Vaida V. '!J24,'Dalia K. '!J24,'Violeta '!J24,'Rasa Ž. '!J24,Svajūnė!J24,'Rasa P. '!J24,'Dovilė '!J24,'Rima '!J24,Loreta!J24,'Vaida Ž. '!J24,'Dalia Gar'!J24,'Indrė A'!J24,Justina!J24,'Kristina R. '!J24,'Sigita J.'!J24,'Ligita U.'!J24,'Ieva '!J24,'Vaida Z. '!J24,)</f>
        <v>0</v>
      </c>
      <c r="K24" s="196">
        <f>SUM('Aiva '!K27,'Vaida V. '!K24,'Dalia K. '!K24,'Violeta '!K24,'Rasa Ž. '!K24,Svajūnė!K24,'Rasa P. '!K24,'Dovilė '!K24,'Rima '!K24,Loreta!K24,'Vaida Ž. '!K24,'Dalia Gar'!K24,'Indrė A'!K24,Justina!K24,'Kristina R. '!K24,'Sigita J.'!K24,'Ligita U.'!K24,'Ieva '!K24,'Vaida Z. '!K24,+'Vita L.'!K24+'Ligita Z.'!K24)</f>
        <v>14</v>
      </c>
      <c r="L24" s="196">
        <f>SUM('Aiva '!L27,'Vaida V. '!L24,'Dalia K. '!L24,'Violeta '!L24,'Rasa Ž. '!L24,Svajūnė!L24,'Rasa P. '!L24,'Dovilė '!L24,'Rima '!L24,Loreta!L24,'Vaida Ž. '!L24,'Dalia Gar'!L24,'Indrė A'!L24,Justina!L24,'Kristina R. '!L24,'Sigita J.'!L24,'Ligita U.'!L24,'Ieva '!L24,'Vaida Z. '!L24,)</f>
        <v>0</v>
      </c>
      <c r="M24" s="196">
        <f>SUM('Aiva '!M27,'Vaida V. '!M24,'Dalia K. '!M24,'Violeta '!M24,'Rasa Ž. '!M24,Svajūnė!M24,'Rasa P. '!M24,'Dovilė '!M24,'Rima '!M24,Loreta!M24,'Vaida Ž. '!M24,'Dalia Gar'!M24,'Indrė A'!M24,Justina!M24,'Kristina R. '!M24,'Sigita J.'!M24,'Ligita U.'!M24,'Ieva '!M24,'Vaida Z. '!M24,)</f>
        <v>0</v>
      </c>
      <c r="N24" s="196">
        <f>SUM('Aiva '!N27,'Vaida V. '!N24,'Dalia K. '!N24,'Violeta '!N24,'Rasa Ž. '!N24,Svajūnė!N24,'Rasa P. '!N24,'Dovilė '!N24,'Rima '!N24,Loreta!N24,'Vaida Ž. '!N24,'Dalia Gar'!N24,'Indrė A'!N24,Justina!N24,'Kristina R. '!N24,'Sigita J.'!N24,'Ligita U.'!N24,'Ieva '!N24,'Vaida Z. '!N24,)</f>
        <v>0</v>
      </c>
      <c r="O24" s="196">
        <f>SUM('Aiva '!O27,'Vaida V. '!O24,'Dalia K. '!O24,'Violeta '!O24,'Rasa Ž. '!O24,Svajūnė!O24,'Rasa P. '!O24,'Dovilė '!O24,'Rima '!O24,Loreta!O24,'Vaida Ž. '!O24,'Dalia Gar'!O24,'Indrė A'!O24,Justina!O24,'Kristina R. '!O24,'Sigita J.'!O24,'Ligita U.'!O24,'Ieva '!O24,'Vaida Z. '!O24,)</f>
        <v>1</v>
      </c>
      <c r="P24" s="196">
        <f>SUM('Aiva '!P27,'Vaida V. '!P24,'Dalia K. '!P24,'Violeta '!P24,'Rasa Ž. '!P24,Svajūnė!P24,'Rasa P. '!P24,'Dovilė '!P24,'Rima '!P24,Loreta!P24,'Vaida Ž. '!P24,'Dalia Gar'!P24,'Indrė A'!P24,Justina!P24,'Kristina R. '!P24,'Sigita J.'!P24,'Ligita U.'!P24,'Ieva '!P24,'Vaida Z. '!P24,)</f>
        <v>12</v>
      </c>
      <c r="Q24" s="196">
        <f>SUM('Aiva '!Q27,'Vaida V. '!Q24,'Dalia K. '!Q24,'Violeta '!Q24,'Rasa Ž. '!Q24,Svajūnė!Q24,'Rasa P. '!Q24,'Dovilė '!Q24,'Rima '!Q24,Loreta!Q24,'Vaida Ž. '!Q24,'Dalia Gar'!Q24,'Indrė A'!Q24,Justina!Q24,'Kristina R. '!Q24,'Sigita J.'!Q24,'Ligita U.'!Q24,'Ieva '!Q24,'Vaida Z. '!Q24,)</f>
        <v>1</v>
      </c>
    </row>
    <row r="25" spans="1:19" s="14" customFormat="1" ht="21" x14ac:dyDescent="0.25">
      <c r="A25" s="15" t="s">
        <v>40</v>
      </c>
      <c r="B25" s="16" t="s">
        <v>41</v>
      </c>
      <c r="C25" s="196">
        <f>SUM('Aiva '!C28,'Vaida V. '!C25,'Dalia K. '!C25,'Violeta '!C25,'Rasa Ž. '!C25,Svajūnė!C25,'Rasa P. '!C25,'Dovilė '!C25,'Rima '!C25,Loreta!C25,'Vaida Ž. '!C25,'Dalia Gar'!C25,'Indrė A'!C25,Justina!C25,'Kristina R. '!C25,'Sigita J.'!C25,'Ligita U.'!C25,'Ieva '!C25,'Vaida Z. '!C25,)</f>
        <v>18</v>
      </c>
      <c r="D25" s="196">
        <f>SUM('Aiva '!D28,'Vaida V. '!D25,'Dalia K. '!D25,'Violeta '!D25,'Rasa Ž. '!D25,Svajūnė!D25,'Rasa P. '!D25,'Dovilė '!D25,'Rima '!D25,Loreta!D25,'Vaida Ž. '!D25,'Dalia Gar'!D25,'Indrė A'!D25,Justina!D25,'Kristina R. '!D25,'Sigita J.'!D25,'Ligita U.'!D25,'Ieva '!D25,'Vaida Z. '!D25,)</f>
        <v>363</v>
      </c>
      <c r="E25" s="196">
        <f>SUM('Aiva '!E28,'Vaida V. '!E25,'Dalia K. '!E25,'Violeta '!E25,'Rasa Ž. '!E25,Svajūnė!E25,'Rasa P. '!E25,'Dovilė '!E25,'Rima '!E25,Loreta!E25,'Vaida Ž. '!E25,'Dalia Gar'!E25,'Indrė A'!E25,Justina!E25,'Kristina R. '!E25,'Sigita J.'!E25,'Ligita U.'!E25,'Ieva '!E25,'Vaida Z. '!E25,)</f>
        <v>0</v>
      </c>
      <c r="F25" s="196">
        <f>SUM('Aiva '!F28,'Vaida V. '!F25,'Dalia K. '!F25,'Violeta '!F25,'Rasa Ž. '!F25,Svajūnė!F25,'Rasa P. '!F25,'Dovilė '!F25,'Rima '!F25,Loreta!F25,'Vaida Ž. '!F25,'Dalia Gar'!F25,'Indrė A'!F25,Justina!F25,'Kristina R. '!F25,'Sigita J.'!F25,'Ligita U.'!F25,'Ieva '!F25,'Vaida Z. '!F25,)</f>
        <v>0</v>
      </c>
      <c r="G25" s="196">
        <f>SUM('Aiva '!G28,'Vaida V. '!G25,'Dalia K. '!G25,'Violeta '!G25,'Rasa Ž. '!G25,Svajūnė!G25,'Rasa P. '!G25,'Dovilė '!G25,'Rima '!G25,Loreta!G25,'Vaida Ž. '!G25,'Dalia Gar'!G25,'Indrė A'!G25,Justina!G25,'Kristina R. '!G25,'Sigita J.'!G25,'Ligita U.'!G25,'Ieva '!G25,'Vaida Z. '!G25,)</f>
        <v>0</v>
      </c>
      <c r="H25" s="196">
        <f>SUM('Aiva '!H28,'Vaida V. '!H25,'Dalia K. '!H25,'Violeta '!H25,'Rasa Ž. '!H25,Svajūnė!H25,'Rasa P. '!H25,'Dovilė '!H25,'Rima '!H25,Loreta!H25,'Vaida Ž. '!H25,'Dalia Gar'!H25,'Indrė A'!H25,Justina!H25,'Kristina R. '!H25,'Sigita J.'!H25,'Ligita U.'!H25,'Ieva '!H25,'Vaida Z. '!H25,)</f>
        <v>0</v>
      </c>
      <c r="I25" s="196">
        <f>SUM('Aiva '!I28,'Vaida V. '!I25,'Dalia K. '!I25,'Violeta '!I25,'Rasa Ž. '!I25,Svajūnė!I25,'Rasa P. '!I25,'Dovilė '!I25,'Rima '!I25,Loreta!I25,'Vaida Ž. '!I25,'Dalia Gar'!I25,'Indrė A'!I25,Justina!I25,'Kristina R. '!I25,'Sigita J.'!I25,'Ligita U.'!I25,'Ieva '!I25,'Vaida Z. '!I25,)</f>
        <v>0</v>
      </c>
      <c r="J25" s="196">
        <f>SUM('Aiva '!J28,'Vaida V. '!J25,'Dalia K. '!J25,'Violeta '!J25,'Rasa Ž. '!J25,Svajūnė!J25,'Rasa P. '!J25,'Dovilė '!J25,'Rima '!J25,Loreta!J25,'Vaida Ž. '!J25,'Dalia Gar'!J25,'Indrė A'!J25,Justina!J25,'Kristina R. '!J25,'Sigita J.'!J25,'Ligita U.'!J25,'Ieva '!J25,'Vaida Z. '!J25,)</f>
        <v>0</v>
      </c>
      <c r="K25" s="196">
        <f>SUM('Aiva '!K28,'Vaida V. '!K25,'Dalia K. '!K25,'Violeta '!K25,'Rasa Ž. '!K25,Svajūnė!K25,'Rasa P. '!K25,'Dovilė '!K25,'Rima '!K25,Loreta!K25,'Vaida Ž. '!K25,'Dalia Gar'!K25,'Indrė A'!K25,Justina!K25,'Kristina R. '!K25,'Sigita J.'!K25,'Ligita U.'!K25,'Ieva '!K25,'Vaida Z. '!K25,+'Vita L.'!K25)</f>
        <v>6</v>
      </c>
      <c r="L25" s="196">
        <f>SUM('Aiva '!L28,'Vaida V. '!L25,'Dalia K. '!L25,'Violeta '!L25,'Rasa Ž. '!L25,Svajūnė!L25,'Rasa P. '!L25,'Dovilė '!L25,'Rima '!L25,Loreta!L25,'Vaida Ž. '!L25,'Dalia Gar'!L25,'Indrė A'!L25,Justina!L25,'Kristina R. '!L25,'Sigita J.'!L25,'Ligita U.'!L25,'Ieva '!L25,'Vaida Z. '!L25,)</f>
        <v>0</v>
      </c>
      <c r="M25" s="196">
        <f>SUM('Aiva '!M28,'Vaida V. '!M25,'Dalia K. '!M25,'Violeta '!M25,'Rasa Ž. '!M25,Svajūnė!M25,'Rasa P. '!M25,'Dovilė '!M25,'Rima '!M25,Loreta!M25,'Vaida Ž. '!M25,'Dalia Gar'!M25,'Indrė A'!M25,Justina!M25,'Kristina R. '!M25,'Sigita J.'!M25,'Ligita U.'!M25,'Ieva '!M25,'Vaida Z. '!M25,)</f>
        <v>0</v>
      </c>
      <c r="N25" s="196">
        <f>SUM('Aiva '!N28,'Vaida V. '!N25,'Dalia K. '!N25,'Violeta '!N25,'Rasa Ž. '!N25,Svajūnė!N25,'Rasa P. '!N25,'Dovilė '!N25,'Rima '!N25,Loreta!N25,'Vaida Ž. '!N25,'Dalia Gar'!N25,'Indrė A'!N25,Justina!N25,'Kristina R. '!N25,'Sigita J.'!N25,'Ligita U.'!N25,'Ieva '!N25,'Vaida Z. '!N25,)</f>
        <v>0</v>
      </c>
      <c r="O25" s="196">
        <f>SUM('Aiva '!O28,'Vaida V. '!O25,'Dalia K. '!O25,'Violeta '!O25,'Rasa Ž. '!O25,Svajūnė!O25,'Rasa P. '!O25,'Dovilė '!O25,'Rima '!O25,Loreta!O25,'Vaida Ž. '!O25,'Dalia Gar'!O25,'Indrė A'!O25,Justina!O25,'Kristina R. '!O25,'Sigita J.'!O25,'Ligita U.'!O25,'Ieva '!O25,'Vaida Z. '!O25,)</f>
        <v>1</v>
      </c>
      <c r="P25" s="196">
        <f>SUM('Aiva '!P28,'Vaida V. '!P25,'Dalia K. '!P25,'Violeta '!P25,'Rasa Ž. '!P25,Svajūnė!P25,'Rasa P. '!P25,'Dovilė '!P25,'Rima '!P25,Loreta!P25,'Vaida Ž. '!P25,'Dalia Gar'!P25,'Indrė A'!P25,Justina!P25,'Kristina R. '!P25,'Sigita J.'!P25,'Ligita U.'!P25,'Ieva '!P25,'Vaida Z. '!P25,)</f>
        <v>142</v>
      </c>
      <c r="Q25" s="196">
        <f>SUM('Aiva '!Q28,'Vaida V. '!Q25,'Dalia K. '!Q25,'Violeta '!Q25,'Rasa Ž. '!Q25,Svajūnė!Q25,'Rasa P. '!Q25,'Dovilė '!Q25,'Rima '!Q25,Loreta!Q25,'Vaida Ž. '!Q25,'Dalia Gar'!Q25,'Indrė A'!Q25,Justina!Q25,'Kristina R. '!Q25,'Sigita J.'!Q25,'Ligita U.'!Q25,'Ieva '!Q25,'Vaida Z. '!Q25,)</f>
        <v>1</v>
      </c>
    </row>
    <row r="26" spans="1:19" s="14" customFormat="1" ht="31.5" x14ac:dyDescent="0.25">
      <c r="A26" s="15" t="s">
        <v>42</v>
      </c>
      <c r="B26" s="16" t="s">
        <v>43</v>
      </c>
      <c r="C26" s="196">
        <f>SUM('Aiva '!C29,'Vaida V. '!C26,'Dalia K. '!C26,'Violeta '!C26,'Rasa Ž. '!C26,Svajūnė!C26,'Rasa P. '!C26,'Dovilė '!C26,'Rima '!C26,Loreta!C26,'Vaida Ž. '!C26,'Dalia Gar'!C26,'Indrė A'!C26,Justina!C26,'Kristina R. '!C26,'Sigita J.'!C26,'Ligita U.'!C26,'Ieva '!C26,'Vaida Z. '!C26,+'Vita L.'!C26)</f>
        <v>285</v>
      </c>
      <c r="D26" s="196">
        <f>SUM('Aiva '!D29,'Vaida V. '!D26,'Dalia K. '!D26,'Violeta '!D26,'Rasa Ž. '!D26,Svajūnė!D26,'Rasa P. '!D26,'Dovilė '!D26,'Rima '!D26,Loreta!D26,'Vaida Ž. '!D26,'Dalia Gar'!D26,'Indrė A'!D26,Justina!D26,'Kristina R. '!D26,'Sigita J.'!D26,'Ligita U.'!D26,'Ieva '!D26,'Vaida Z. '!D26,+'Vita L.'!D26)</f>
        <v>4803</v>
      </c>
      <c r="E26" s="196">
        <f>SUM('Aiva '!E29,'Vaida V. '!E26,'Dalia K. '!E26,'Violeta '!E26,'Rasa Ž. '!E26,Svajūnė!E26,'Rasa P. '!E26,'Dovilė '!E26,'Rima '!E26,Loreta!E26,'Vaida Ž. '!E26,'Dalia Gar'!E26,'Indrė A'!E26,Justina!E26,'Kristina R. '!E26,'Sigita J.'!E26,'Ligita U.'!E26,'Ieva '!E26,'Vaida Z. '!E26,)</f>
        <v>13</v>
      </c>
      <c r="F26" s="196">
        <f>SUM('Aiva '!F29,'Vaida V. '!F26,'Dalia K. '!F26,'Violeta '!F26,'Rasa Ž. '!F26,Svajūnė!F26,'Rasa P. '!F26,'Dovilė '!F26,'Rima '!F26,Loreta!F26,'Vaida Ž. '!F26,'Dalia Gar'!F26,'Indrė A'!F26,Justina!F26,'Kristina R. '!F26,'Sigita J.'!F26,'Ligita U.'!F26,'Ieva '!F26,'Vaida Z. '!F26,)</f>
        <v>504</v>
      </c>
      <c r="G26" s="196">
        <f>SUM('Aiva '!G29,'Vaida V. '!G26,'Dalia K. '!G26,'Violeta '!G26,'Rasa Ž. '!G26,Svajūnė!G26,'Rasa P. '!G26,'Dovilė '!G26,'Rima '!G26,Loreta!G26,'Vaida Ž. '!G26,'Dalia Gar'!G26,'Indrė A'!G26,Justina!G26,'Kristina R. '!G26,'Sigita J.'!G26,'Ligita U.'!G26,'Ieva '!G26,'Vaida Z. '!G26,)</f>
        <v>0</v>
      </c>
      <c r="H26" s="196">
        <f>SUM('Aiva '!H29,'Vaida V. '!H26,'Dalia K. '!H26,'Violeta '!H26,'Rasa Ž. '!H26,Svajūnė!H26,'Rasa P. '!H26,'Dovilė '!H26,'Rima '!H26,Loreta!H26,'Vaida Ž. '!H26,'Dalia Gar'!H26,'Indrė A'!H26,Justina!H26,'Kristina R. '!H26,'Sigita J.'!H26,'Ligita U.'!H26,'Ieva '!H26,'Vaida Z. '!H26,)</f>
        <v>0</v>
      </c>
      <c r="I26" s="196">
        <f>SUM('Aiva '!I29,'Vaida V. '!I26,'Dalia K. '!I26,'Violeta '!I26,'Rasa Ž. '!I26,Svajūnė!I26,'Rasa P. '!I26,'Dovilė '!I26,'Rima '!I26,Loreta!I26,'Vaida Ž. '!I26,'Dalia Gar'!I26,'Indrė A'!I26,Justina!I26,'Kristina R. '!I26,'Sigita J.'!I26,'Ligita U.'!I26,'Ieva '!I26,'Vaida Z. '!I26,)</f>
        <v>0</v>
      </c>
      <c r="J26" s="196">
        <f>SUM('Aiva '!J29,'Vaida V. '!J26,'Dalia K. '!J26,'Violeta '!J26,'Rasa Ž. '!J26,Svajūnė!J26,'Rasa P. '!J26,'Dovilė '!J26,'Rima '!J26,Loreta!J26,'Vaida Ž. '!J26,'Dalia Gar'!J26,'Indrė A'!J26,Justina!J26,'Kristina R. '!J26,'Sigita J.'!J26,'Ligita U.'!J26,'Ieva '!J26,'Vaida Z. '!J26,)</f>
        <v>27</v>
      </c>
      <c r="K26" s="196">
        <f>SUM('Aiva '!K29,'Vaida V. '!K26,'Dalia K. '!K26,'Violeta '!K26,'Rasa Ž. '!K26,Svajūnė!K26,'Rasa P. '!K26,'Dovilė '!K26,'Rima '!K26,Loreta!K26,'Vaida Ž. '!K26,'Dalia Gar'!K26,'Indrė A'!K26,Justina!K26,'Kristina R. '!K26,'Sigita J.'!K26,'Ligita U.'!K26,'Ieva '!K26,'Vaida Z. '!K26,+'Vita L.'!K26+'Ligita Z.'!K26)</f>
        <v>66</v>
      </c>
      <c r="L26" s="196">
        <f>SUM('Aiva '!L29,'Vaida V. '!L26,'Dalia K. '!L26,'Violeta '!L26,'Rasa Ž. '!L26,Svajūnė!L26,'Rasa P. '!L26,'Dovilė '!L26,'Rima '!L26,Loreta!L26,'Vaida Ž. '!L26,'Dalia Gar'!L26,'Indrė A'!L26,Justina!L26,'Kristina R. '!L26,'Sigita J.'!L26,'Ligita U.'!L26,'Ieva '!L26,'Vaida Z. '!L26,)</f>
        <v>0</v>
      </c>
      <c r="M26" s="196">
        <f>SUM('Aiva '!M29,'Vaida V. '!M26,'Dalia K. '!M26,'Violeta '!M26,'Rasa Ž. '!M26,Svajūnė!M26,'Rasa P. '!M26,'Dovilė '!M26,'Rima '!M26,Loreta!M26,'Vaida Ž. '!M26,'Dalia Gar'!M26,'Indrė A'!M26,Justina!M26,'Kristina R. '!M26,'Sigita J.'!M26,'Ligita U.'!M26,'Ieva '!M26,'Vaida Z. '!M26,)</f>
        <v>0</v>
      </c>
      <c r="N26" s="196">
        <f>SUM('Aiva '!N29,'Vaida V. '!N26,'Dalia K. '!N26,'Violeta '!N26,'Rasa Ž. '!N26,Svajūnė!N26,'Rasa P. '!N26,'Dovilė '!N26,'Rima '!N26,Loreta!N26,'Vaida Ž. '!N26,'Dalia Gar'!N26,'Indrė A'!N26,Justina!N26,'Kristina R. '!N26,'Sigita J.'!N26,'Ligita U.'!N26,'Ieva '!N26,'Vaida Z. '!N26,)</f>
        <v>0</v>
      </c>
      <c r="O26" s="196">
        <f>SUM('Aiva '!O29,'Vaida V. '!O26,'Dalia K. '!O26,'Violeta '!O26,'Rasa Ž. '!O26,Svajūnė!O26,'Rasa P. '!O26,'Dovilė '!O26,'Rima '!O26,Loreta!O26,'Vaida Ž. '!O26,'Dalia Gar'!O26,'Indrė A'!O26,Justina!O26,'Kristina R. '!O26,'Sigita J.'!O26,'Ligita U.'!O26,'Ieva '!O26,'Vaida Z. '!O26,+'Vita L.'!O26+'Ligita Z.'!O26)</f>
        <v>27</v>
      </c>
      <c r="P26" s="196">
        <f>SUM('Aiva '!P29,'Vaida V. '!P26,'Dalia K. '!P26,'Violeta '!P26,'Rasa Ž. '!P26,Svajūnė!P26,'Rasa P. '!P26,'Dovilė '!P26,'Rima '!P26,Loreta!P26,'Vaida Ž. '!P26,'Dalia Gar'!P26,'Indrė A'!P26,Justina!P26,'Kristina R. '!P26,'Sigita J.'!P26,'Ligita U.'!P26,'Ieva '!P26,'Vaida Z. '!P26,+'Vita L.'!P26+'Ligita Z.'!P26)</f>
        <v>730</v>
      </c>
      <c r="Q26" s="196">
        <f>SUM('Aiva '!Q29,'Vaida V. '!Q26,'Dalia K. '!Q26,'Violeta '!Q26,'Rasa Ž. '!Q26,Svajūnė!Q26,'Rasa P. '!Q26,'Dovilė '!Q26,'Rima '!Q26,Loreta!Q26,'Vaida Ž. '!Q26,'Dalia Gar'!Q26,'Indrė A'!Q26,Justina!Q26,'Kristina R. '!Q26,'Sigita J.'!Q26,'Ligita U.'!Q26,'Ieva '!Q26,'Vaida Z. '!Q26,)</f>
        <v>7</v>
      </c>
    </row>
    <row r="27" spans="1:19" s="14" customFormat="1" ht="31.5" x14ac:dyDescent="0.25">
      <c r="A27" s="15" t="s">
        <v>44</v>
      </c>
      <c r="B27" s="16" t="s">
        <v>45</v>
      </c>
      <c r="C27" s="196">
        <f>SUM('Aiva '!C30,'Vaida V. '!C27,'Dalia K. '!C27,'Violeta '!C27,'Rasa Ž. '!C27,Svajūnė!C27,'Rasa P. '!C27,'Dovilė '!C27,'Rima '!C27,Loreta!C27,'Vaida Ž. '!C27,'Dalia Gar'!C27,'Indrė A'!C27,Justina!C27,'Kristina R. '!C27,'Sigita J.'!C27,'Ligita U.'!C27,'Ieva '!C27,'Vaida Z. '!C27,+'Kristina G.'!C27)</f>
        <v>171</v>
      </c>
      <c r="D27" s="196">
        <f>SUM('Aiva '!D30,'Vaida V. '!D27,'Dalia K. '!D27,'Violeta '!D27,'Rasa Ž. '!D27,Svajūnė!D27,'Rasa P. '!D27,'Dovilė '!D27,'Rima '!D27,Loreta!D27,'Vaida Ž. '!D27,'Dalia Gar'!D27,'Indrė A'!D27,Justina!D27,'Kristina R. '!D27,'Sigita J.'!D27,'Ligita U.'!D27,'Ieva '!D27,'Vaida Z. '!D27,+'Kristina G.'!D27)</f>
        <v>3145</v>
      </c>
      <c r="E27" s="196">
        <f>SUM('Aiva '!E30,'Vaida V. '!E27,'Dalia K. '!E27,'Violeta '!E27,'Rasa Ž. '!E27,Svajūnė!E27,'Rasa P. '!E27,'Dovilė '!E27,'Rima '!E27,Loreta!E27,'Vaida Ž. '!E27,'Dalia Gar'!E27,'Indrė A'!E27,Justina!E27,'Kristina R. '!E27,'Sigita J.'!E27,'Ligita U.'!E27,'Ieva '!E27,'Vaida Z. '!E27,)</f>
        <v>0</v>
      </c>
      <c r="F27" s="196">
        <f>SUM('Aiva '!F30,'Vaida V. '!F27,'Dalia K. '!F27,'Violeta '!F27,'Rasa Ž. '!F27,Svajūnė!F27,'Rasa P. '!F27,'Dovilė '!F27,'Rima '!F27,Loreta!F27,'Vaida Ž. '!F27,'Dalia Gar'!F27,'Indrė A'!F27,Justina!F27,'Kristina R. '!F27,'Sigita J.'!F27,'Ligita U.'!F27,'Ieva '!F27,'Vaida Z. '!F27,)</f>
        <v>0</v>
      </c>
      <c r="G27" s="196">
        <f>SUM('Aiva '!G30,'Vaida V. '!G27,'Dalia K. '!G27,'Violeta '!G27,'Rasa Ž. '!G27,Svajūnė!G27,'Rasa P. '!G27,'Dovilė '!G27,'Rima '!G27,Loreta!G27,'Vaida Ž. '!G27,'Dalia Gar'!G27,'Indrė A'!G27,Justina!G27,'Kristina R. '!G27,'Sigita J.'!G27,'Ligita U.'!G27,'Ieva '!G27,'Vaida Z. '!G27,)</f>
        <v>2</v>
      </c>
      <c r="H27" s="196">
        <f>SUM('Aiva '!H30,'Vaida V. '!H27,'Dalia K. '!H27,'Violeta '!H27,'Rasa Ž. '!H27,Svajūnė!H27,'Rasa P. '!H27,'Dovilė '!H27,'Rima '!H27,Loreta!H27,'Vaida Ž. '!H27,'Dalia Gar'!H27,'Indrė A'!H27,Justina!H27,'Kristina R. '!H27,'Sigita J.'!H27,'Ligita U.'!H27,'Ieva '!H27,'Vaida Z. '!H27,)</f>
        <v>45</v>
      </c>
      <c r="I27" s="196">
        <f>SUM('Aiva '!I30,'Vaida V. '!I27,'Dalia K. '!I27,'Violeta '!I27,'Rasa Ž. '!I27,Svajūnė!I27,'Rasa P. '!I27,'Dovilė '!I27,'Rima '!I27,Loreta!I27,'Vaida Ž. '!I27,'Dalia Gar'!I27,'Indrė A'!I27,Justina!I27,'Kristina R. '!I27,'Sigita J.'!I27,'Ligita U.'!I27,'Ieva '!I27,'Vaida Z. '!I27,)</f>
        <v>0</v>
      </c>
      <c r="J27" s="196">
        <f>SUM('Aiva '!J30,'Vaida V. '!J27,'Dalia K. '!J27,'Violeta '!J27,'Rasa Ž. '!J27,Svajūnė!J27,'Rasa P. '!J27,'Dovilė '!J27,'Rima '!J27,Loreta!J27,'Vaida Ž. '!J27,'Dalia Gar'!J27,'Indrė A'!J27,Justina!J27,'Kristina R. '!J27,'Sigita J.'!J27,'Ligita U.'!J27,'Ieva '!J27,'Vaida Z. '!J27,)</f>
        <v>1</v>
      </c>
      <c r="K27" s="196">
        <f>SUM('Aiva '!K30,'Vaida V. '!K27,'Dalia K. '!K27,'Violeta '!K27,'Rasa Ž. '!K27,Svajūnė!K27,'Rasa P. '!K27,'Dovilė '!K27,'Rima '!K27,Loreta!K27,'Vaida Ž. '!K27,'Dalia Gar'!K27,'Indrė A'!K27,Justina!K27,'Kristina R. '!K27,'Sigita J.'!K27,'Ligita U.'!K27,'Ieva '!K27,'Vaida Z. '!K27,)</f>
        <v>12</v>
      </c>
      <c r="L27" s="196">
        <f>SUM('Aiva '!L30,'Vaida V. '!L27,'Dalia K. '!L27,'Violeta '!L27,'Rasa Ž. '!L27,Svajūnė!L27,'Rasa P. '!L27,'Dovilė '!L27,'Rima '!L27,Loreta!L27,'Vaida Ž. '!L27,'Dalia Gar'!L27,'Indrė A'!L27,Justina!L27,'Kristina R. '!L27,'Sigita J.'!L27,'Ligita U.'!L27,'Ieva '!L27,'Vaida Z. '!L27,)</f>
        <v>0</v>
      </c>
      <c r="M27" s="196">
        <f>SUM('Aiva '!M30,'Vaida V. '!M27,'Dalia K. '!M27,'Violeta '!M27,'Rasa Ž. '!M27,Svajūnė!M27,'Rasa P. '!M27,'Dovilė '!M27,'Rima '!M27,Loreta!M27,'Vaida Ž. '!M27,'Dalia Gar'!M27,'Indrė A'!M27,Justina!M27,'Kristina R. '!M27,'Sigita J.'!M27,'Ligita U.'!M27,'Ieva '!M27,'Vaida Z. '!M27,)</f>
        <v>0</v>
      </c>
      <c r="N27" s="196">
        <f>SUM('Aiva '!N30,'Vaida V. '!N27,'Dalia K. '!N27,'Violeta '!N27,'Rasa Ž. '!N27,Svajūnė!N27,'Rasa P. '!N27,'Dovilė '!N27,'Rima '!N27,Loreta!N27,'Vaida Ž. '!N27,'Dalia Gar'!N27,'Indrė A'!N27,Justina!N27,'Kristina R. '!N27,'Sigita J.'!N27,'Ligita U.'!N27,'Ieva '!N27,'Vaida Z. '!N27,)</f>
        <v>0</v>
      </c>
      <c r="O27" s="196">
        <f>SUM('Aiva '!O30,'Vaida V. '!O27,'Dalia K. '!O27,'Violeta '!O27,'Rasa Ž. '!O27,Svajūnė!O27,'Rasa P. '!O27,'Dovilė '!O27,'Rima '!O27,Loreta!O27,'Vaida Ž. '!O27,'Dalia Gar'!O27,'Indrė A'!O27,Justina!O27,'Kristina R. '!O27,'Sigita J.'!O27,'Ligita U.'!O27,'Ieva '!O27,'Vaida Z. '!O27,+'Kristina G.'!O27)</f>
        <v>7</v>
      </c>
      <c r="P27" s="196">
        <f>SUM('Aiva '!P30,'Vaida V. '!P27,'Dalia K. '!P27,'Violeta '!P27,'Rasa Ž. '!P27,Svajūnė!P27,'Rasa P. '!P27,'Dovilė '!P27,'Rima '!P27,Loreta!P27,'Vaida Ž. '!P27,'Dalia Gar'!P27,'Indrė A'!P27,Justina!P27,'Kristina R. '!P27,'Sigita J.'!P27,'Ligita U.'!P27,'Ieva '!P27,'Vaida Z. '!P27,+'Kristina G.'!P27)</f>
        <v>286</v>
      </c>
      <c r="Q27" s="196">
        <f>SUM('Aiva '!Q30,'Vaida V. '!Q27,'Dalia K. '!Q27,'Violeta '!Q27,'Rasa Ž. '!Q27,Svajūnė!Q27,'Rasa P. '!Q27,'Dovilė '!Q27,'Rima '!Q27,Loreta!Q27,'Vaida Ž. '!Q27,'Dalia Gar'!Q27,'Indrė A'!Q27,Justina!Q27,'Kristina R. '!Q27,'Sigita J.'!Q27,'Ligita U.'!Q27,'Ieva '!Q27,'Vaida Z. '!Q27,)</f>
        <v>4</v>
      </c>
    </row>
    <row r="28" spans="1:19" s="14" customFormat="1" ht="24.75" customHeight="1" x14ac:dyDescent="0.25">
      <c r="A28" s="15" t="s">
        <v>46</v>
      </c>
      <c r="B28" s="16" t="s">
        <v>47</v>
      </c>
      <c r="C28" s="196">
        <f>SUM('Aiva '!C31,'Vaida V. '!C28,'Dalia K. '!C28,'Violeta '!C28,'Rasa Ž. '!C28,Svajūnė!C28,'Rasa P. '!C28,'Dovilė '!C28,'Rima '!C28,Loreta!C28,'Vaida Ž. '!C28,'Dalia Gar'!C28,'Indrė A'!C28,Justina!C28,'Kristina R. '!C28,'Sigita J.'!C28,'Ligita U.'!C28,'Ieva '!C28,'Vaida Z. '!C28,)</f>
        <v>1</v>
      </c>
      <c r="D28" s="196">
        <f>SUM('Aiva '!D31,'Vaida V. '!D28,'Dalia K. '!D28,'Violeta '!D28,'Rasa Ž. '!D28,Svajūnė!D28,'Rasa P. '!D28,'Dovilė '!D28,'Rima '!D28,Loreta!D28,'Vaida Ž. '!D28,'Dalia Gar'!D28,'Indrė A'!D28,Justina!D28,'Kristina R. '!D28,'Sigita J.'!D28,'Ligita U.'!D28,'Ieva '!D28,'Vaida Z. '!D28,)</f>
        <v>205</v>
      </c>
      <c r="E28" s="196">
        <f>SUM('Aiva '!E31,'Vaida V. '!E28,'Dalia K. '!E28,'Violeta '!E28,'Rasa Ž. '!E28,Svajūnė!E28,'Rasa P. '!E28,'Dovilė '!E28,'Rima '!E28,Loreta!E28,'Vaida Ž. '!E28,'Dalia Gar'!E28,'Indrė A'!E28,Justina!E28,'Kristina R. '!E28,'Sigita J.'!E28,'Ligita U.'!E28,'Ieva '!E28,'Vaida Z. '!E28,)</f>
        <v>2</v>
      </c>
      <c r="F28" s="196">
        <f>SUM('Aiva '!F31,'Vaida V. '!F28,'Dalia K. '!F28,'Violeta '!F28,'Rasa Ž. '!F28,Svajūnė!F28,'Rasa P. '!F28,'Dovilė '!F28,'Rima '!F28,Loreta!F28,'Vaida Ž. '!F28,'Dalia Gar'!F28,'Indrė A'!F28,Justina!F28,'Kristina R. '!F28,'Sigita J.'!F28,'Ligita U.'!F28,'Ieva '!F28,'Vaida Z. '!F28,)</f>
        <v>18</v>
      </c>
      <c r="G28" s="196">
        <f>SUM('Aiva '!G31,'Vaida V. '!G28,'Dalia K. '!G28,'Violeta '!G28,'Rasa Ž. '!G28,Svajūnė!G28,'Rasa P. '!G28,'Dovilė '!G28,'Rima '!G28,Loreta!G28,'Vaida Ž. '!G28,'Dalia Gar'!G28,'Indrė A'!G28,Justina!G28,'Kristina R. '!G28,'Sigita J.'!G28,'Ligita U.'!G28,'Ieva '!G28,'Vaida Z. '!G28,)</f>
        <v>0</v>
      </c>
      <c r="H28" s="196">
        <f>SUM('Aiva '!H31,'Vaida V. '!H28,'Dalia K. '!H28,'Violeta '!H28,'Rasa Ž. '!H28,Svajūnė!H28,'Rasa P. '!H28,'Dovilė '!H28,'Rima '!H28,Loreta!H28,'Vaida Ž. '!H28,'Dalia Gar'!H28,'Indrė A'!H28,Justina!H28,'Kristina R. '!H28,'Sigita J.'!H28,'Ligita U.'!H28,'Ieva '!H28,'Vaida Z. '!H28,)</f>
        <v>0</v>
      </c>
      <c r="I28" s="196">
        <f>SUM('Aiva '!I31,'Vaida V. '!I28,'Dalia K. '!I28,'Violeta '!I28,'Rasa Ž. '!I28,Svajūnė!I28,'Rasa P. '!I28,'Dovilė '!I28,'Rima '!I28,Loreta!I28,'Vaida Ž. '!I28,'Dalia Gar'!I28,'Indrė A'!I28,Justina!I28,'Kristina R. '!I28,'Sigita J.'!I28,'Ligita U.'!I28,'Ieva '!I28,'Vaida Z. '!I28,)</f>
        <v>0</v>
      </c>
      <c r="J28" s="196">
        <f>SUM('Aiva '!J31,'Vaida V. '!J28,'Dalia K. '!J28,'Violeta '!J28,'Rasa Ž. '!J28,Svajūnė!J28,'Rasa P. '!J28,'Dovilė '!J28,'Rima '!J28,Loreta!J28,'Vaida Ž. '!J28,'Dalia Gar'!J28,'Indrė A'!J28,Justina!J28,'Kristina R. '!J28,'Sigita J.'!J28,'Ligita U.'!J28,'Ieva '!J28,'Vaida Z. '!J28,)</f>
        <v>0</v>
      </c>
      <c r="K28" s="196">
        <f>SUM('Aiva '!K31,'Vaida V. '!K28,'Dalia K. '!K28,'Violeta '!K28,'Rasa Ž. '!K28,Svajūnė!K28,'Rasa P. '!K28,'Dovilė '!K28,'Rima '!K28,Loreta!K28,'Vaida Ž. '!K28,'Dalia Gar'!K28,'Indrė A'!K28,Justina!K28,'Kristina R. '!K28,'Sigita J.'!K28,'Ligita U.'!K28,'Ieva '!K28,'Vaida Z. '!K28,)</f>
        <v>3</v>
      </c>
      <c r="L28" s="196">
        <f>SUM('Aiva '!L31,'Vaida V. '!L28,'Dalia K. '!L28,'Violeta '!L28,'Rasa Ž. '!L28,Svajūnė!L28,'Rasa P. '!L28,'Dovilė '!L28,'Rima '!L28,Loreta!L28,'Vaida Ž. '!L28,'Dalia Gar'!L28,'Indrė A'!L28,Justina!L28,'Kristina R. '!L28,'Sigita J.'!L28,'Ligita U.'!L28,'Ieva '!L28,'Vaida Z. '!L28,)</f>
        <v>0</v>
      </c>
      <c r="M28" s="196">
        <f>SUM('Aiva '!M31,'Vaida V. '!M28,'Dalia K. '!M28,'Violeta '!M28,'Rasa Ž. '!M28,Svajūnė!M28,'Rasa P. '!M28,'Dovilė '!M28,'Rima '!M28,Loreta!M28,'Vaida Ž. '!M28,'Dalia Gar'!M28,'Indrė A'!M28,Justina!M28,'Kristina R. '!M28,'Sigita J.'!M28,'Ligita U.'!M28,'Ieva '!M28,'Vaida Z. '!M28,)</f>
        <v>0</v>
      </c>
      <c r="N28" s="196">
        <f>SUM('Aiva '!N31,'Vaida V. '!N28,'Dalia K. '!N28,'Violeta '!N28,'Rasa Ž. '!N28,Svajūnė!N28,'Rasa P. '!N28,'Dovilė '!N28,'Rima '!N28,Loreta!N28,'Vaida Ž. '!N28,'Dalia Gar'!N28,'Indrė A'!N28,Justina!N28,'Kristina R. '!N28,'Sigita J.'!N28,'Ligita U.'!N28,'Ieva '!N28,'Vaida Z. '!N28,)</f>
        <v>0</v>
      </c>
      <c r="O28" s="196">
        <f>SUM('Aiva '!O31,'Vaida V. '!O28,'Dalia K. '!O28,'Violeta '!O28,'Rasa Ž. '!O28,Svajūnė!O28,'Rasa P. '!O28,'Dovilė '!O28,'Rima '!O28,Loreta!O28,'Vaida Ž. '!O28,'Dalia Gar'!O28,'Indrė A'!O28,Justina!O28,'Kristina R. '!O28,'Sigita J.'!O28,'Ligita U.'!O28,'Ieva '!O28,'Vaida Z. '!O28,)</f>
        <v>2</v>
      </c>
      <c r="P28" s="196">
        <f>SUM('Aiva '!P31,'Vaida V. '!P28,'Dalia K. '!P28,'Violeta '!P28,'Rasa Ž. '!P28,Svajūnė!P28,'Rasa P. '!P28,'Dovilė '!P28,'Rima '!P28,Loreta!P28,'Vaida Ž. '!P28,'Dalia Gar'!P28,'Indrė A'!P28,Justina!P28,'Kristina R. '!P28,'Sigita J.'!P28,'Ligita U.'!P28,'Ieva '!P28,'Vaida Z. '!P28,)</f>
        <v>80</v>
      </c>
      <c r="Q28" s="196">
        <f>SUM('Aiva '!Q31,'Vaida V. '!Q28,'Dalia K. '!Q28,'Violeta '!Q28,'Rasa Ž. '!Q28,Svajūnė!Q28,'Rasa P. '!Q28,'Dovilė '!Q28,'Rima '!Q28,Loreta!Q28,'Vaida Ž. '!Q28,'Dalia Gar'!Q28,'Indrė A'!Q28,Justina!Q28,'Kristina R. '!Q28,'Sigita J.'!Q28,'Ligita U.'!Q28,'Ieva '!Q28,'Vaida Z. '!Q28,)</f>
        <v>1</v>
      </c>
    </row>
    <row r="29" spans="1:19" s="14" customFormat="1" ht="21" x14ac:dyDescent="0.25">
      <c r="A29" s="15" t="s">
        <v>48</v>
      </c>
      <c r="B29" s="16" t="s">
        <v>49</v>
      </c>
      <c r="C29" s="196">
        <f>SUM('Aiva '!C32,'Vaida V. '!C29,'Dalia K. '!C29,'Violeta '!C29,'Rasa Ž. '!C29,Svajūnė!C29,'Rasa P. '!C29,'Dovilė '!C29,'Rima '!C29,Loreta!C29,'Vaida Ž. '!C29,'Dalia Gar'!C29,'Indrė A'!C29,Justina!C29,'Kristina R. '!C29,'Sigita J.'!C29,'Ligita U.'!C29,'Ieva '!C29,'Vaida Z. '!C29,+'Vita L.'!C29+'Kristina G.'!C29)</f>
        <v>131</v>
      </c>
      <c r="D29" s="196">
        <f>SUM('Aiva '!D32,'Vaida V. '!D29,'Dalia K. '!D29,'Violeta '!D29,'Rasa Ž. '!D29,Svajūnė!D29,'Rasa P. '!D29,'Dovilė '!D29,'Rima '!D29,Loreta!D29,'Vaida Ž. '!D29,'Dalia Gar'!D29,'Indrė A'!D29,Justina!D29,'Kristina R. '!D29,'Sigita J.'!D29,'Ligita U.'!D29,'Ieva '!D29,'Vaida Z. '!D29,+'Vita L.'!D29+'Kristina G.'!D29)</f>
        <v>2624</v>
      </c>
      <c r="E29" s="196">
        <f>SUM('Aiva '!E32,'Vaida V. '!E29,'Dalia K. '!E29,'Violeta '!E29,'Rasa Ž. '!E29,Svajūnė!E29,'Rasa P. '!E29,'Dovilė '!E29,'Rima '!E29,Loreta!E29,'Vaida Ž. '!E29,'Dalia Gar'!E29,'Indrė A'!E29,Justina!E29,'Kristina R. '!E29,'Sigita J.'!E29,'Ligita U.'!E29,'Ieva '!E29,'Vaida Z. '!E29,)</f>
        <v>3</v>
      </c>
      <c r="F29" s="196">
        <f>SUM('Aiva '!F32,'Vaida V. '!F29,'Dalia K. '!F29,'Violeta '!F29,'Rasa Ž. '!F29,Svajūnė!F29,'Rasa P. '!F29,'Dovilė '!F29,'Rima '!F29,Loreta!F29,'Vaida Ž. '!F29,'Dalia Gar'!F29,'Indrė A'!F29,Justina!F29,'Kristina R. '!F29,'Sigita J.'!F29,'Ligita U.'!F29,'Ieva '!F29,'Vaida Z. '!F29,)</f>
        <v>46</v>
      </c>
      <c r="G29" s="196">
        <f>SUM('Aiva '!G32,'Vaida V. '!G29,'Dalia K. '!G29,'Violeta '!G29,'Rasa Ž. '!G29,Svajūnė!G29,'Rasa P. '!G29,'Dovilė '!G29,'Rima '!G29,Loreta!G29,'Vaida Ž. '!G29,'Dalia Gar'!G29,'Indrė A'!G29,Justina!G29,'Kristina R. '!G29,'Sigita J.'!G29,'Ligita U.'!G29,'Ieva '!G29,'Vaida Z. '!G29,)</f>
        <v>1</v>
      </c>
      <c r="H29" s="196">
        <f>SUM('Aiva '!H32,'Vaida V. '!H29,'Dalia K. '!H29,'Violeta '!H29,'Rasa Ž. '!H29,Svajūnė!H29,'Rasa P. '!H29,'Dovilė '!H29,'Rima '!H29,Loreta!H29,'Vaida Ž. '!H29,'Dalia Gar'!H29,'Indrė A'!H29,Justina!H29,'Kristina R. '!H29,'Sigita J.'!H29,'Ligita U.'!H29,'Ieva '!H29,'Vaida Z. '!H29,)</f>
        <v>149</v>
      </c>
      <c r="I29" s="196">
        <f>SUM('Aiva '!I32,'Vaida V. '!I29,'Dalia K. '!I29,'Violeta '!I29,'Rasa Ž. '!I29,Svajūnė!I29,'Rasa P. '!I29,'Dovilė '!I29,'Rima '!I29,Loreta!I29,'Vaida Ž. '!I29,'Dalia Gar'!I29,'Indrė A'!I29,Justina!I29,'Kristina R. '!I29,'Sigita J.'!I29,'Ligita U.'!I29,'Ieva '!I29,'Vaida Z. '!I29,)</f>
        <v>0</v>
      </c>
      <c r="J29" s="196">
        <f>SUM('Aiva '!J32,'Vaida V. '!J29,'Dalia K. '!J29,'Violeta '!J29,'Rasa Ž. '!J29,Svajūnė!J29,'Rasa P. '!J29,'Dovilė '!J29,'Rima '!J29,Loreta!J29,'Vaida Ž. '!J29,'Dalia Gar'!J29,'Indrė A'!J29,Justina!J29,'Kristina R. '!J29,'Sigita J.'!J29,'Ligita U.'!J29,'Ieva '!J29,'Vaida Z. '!J29,)</f>
        <v>2</v>
      </c>
      <c r="K29" s="196">
        <f>SUM('Aiva '!K32,'Vaida V. '!K29,'Dalia K. '!K29,'Violeta '!K29,'Rasa Ž. '!K29,Svajūnė!K29,'Rasa P. '!K29,'Dovilė '!K29,'Rima '!K29,Loreta!K29,'Vaida Ž. '!K29,'Dalia Gar'!K29,'Indrė A'!K29,Justina!K29,'Kristina R. '!K29,'Sigita J.'!K29,'Ligita U.'!K29,'Ieva '!K29,'Vaida Z. '!K29,)</f>
        <v>14</v>
      </c>
      <c r="L29" s="196">
        <f>SUM('Aiva '!L32,'Vaida V. '!L29,'Dalia K. '!L29,'Violeta '!L29,'Rasa Ž. '!L29,Svajūnė!L29,'Rasa P. '!L29,'Dovilė '!L29,'Rima '!L29,Loreta!L29,'Vaida Ž. '!L29,'Dalia Gar'!L29,'Indrė A'!L29,Justina!L29,'Kristina R. '!L29,'Sigita J.'!L29,'Ligita U.'!L29,'Ieva '!L29,'Vaida Z. '!L29,)</f>
        <v>0</v>
      </c>
      <c r="M29" s="196">
        <f>SUM('Aiva '!M32,'Vaida V. '!M29,'Dalia K. '!M29,'Violeta '!M29,'Rasa Ž. '!M29,Svajūnė!M29,'Rasa P. '!M29,'Dovilė '!M29,'Rima '!M29,Loreta!M29,'Vaida Ž. '!M29,'Dalia Gar'!M29,'Indrė A'!M29,Justina!M29,'Kristina R. '!M29,'Sigita J.'!M29,'Ligita U.'!M29,'Ieva '!M29,'Vaida Z. '!M29,)</f>
        <v>0</v>
      </c>
      <c r="N29" s="196">
        <f>SUM('Aiva '!N32,'Vaida V. '!N29,'Dalia K. '!N29,'Violeta '!N29,'Rasa Ž. '!N29,Svajūnė!N29,'Rasa P. '!N29,'Dovilė '!N29,'Rima '!N29,Loreta!N29,'Vaida Ž. '!N29,'Dalia Gar'!N29,'Indrė A'!N29,Justina!N29,'Kristina R. '!N29,'Sigita J.'!N29,'Ligita U.'!N29,'Ieva '!N29,'Vaida Z. '!N29,)</f>
        <v>0</v>
      </c>
      <c r="O29" s="196">
        <f>SUM('Aiva '!O32,'Vaida V. '!O29,'Dalia K. '!O29,'Violeta '!O29,'Rasa Ž. '!O29,Svajūnė!O29,'Rasa P. '!O29,'Dovilė '!O29,'Rima '!O29,Loreta!O29,'Vaida Ž. '!O29,'Dalia Gar'!O29,'Indrė A'!O29,Justina!O29,'Kristina R. '!O29,'Sigita J.'!O29,'Ligita U.'!O29,'Ieva '!O29,'Vaida Z. '!O29,+'Kristina G.'!O29)</f>
        <v>8</v>
      </c>
      <c r="P29" s="196">
        <f>SUM('Aiva '!P32,'Vaida V. '!P29,'Dalia K. '!P29,'Violeta '!P29,'Rasa Ž. '!P29,Svajūnė!P29,'Rasa P. '!P29,'Dovilė '!P29,'Rima '!P29,Loreta!P29,'Vaida Ž. '!P29,'Dalia Gar'!P29,'Indrė A'!P29,Justina!P29,'Kristina R. '!P29,'Sigita J.'!P29,'Ligita U.'!P29,'Ieva '!P29,'Vaida Z. '!P29,+'Kristina G.'!P29)</f>
        <v>177</v>
      </c>
      <c r="Q29" s="196">
        <f>SUM('Aiva '!Q32,'Vaida V. '!Q29,'Dalia K. '!Q29,'Violeta '!Q29,'Rasa Ž. '!Q29,Svajūnė!Q29,'Rasa P. '!Q29,'Dovilė '!Q29,'Rima '!Q29,Loreta!Q29,'Vaida Ž. '!Q29,'Dalia Gar'!Q29,'Indrė A'!Q29,Justina!Q29,'Kristina R. '!Q29,'Sigita J.'!Q29,'Ligita U.'!Q29,'Ieva '!Q29,'Vaida Z. '!Q29,)</f>
        <v>1</v>
      </c>
    </row>
    <row r="30" spans="1:19" s="14" customFormat="1" ht="21" x14ac:dyDescent="0.25">
      <c r="A30" s="15" t="s">
        <v>50</v>
      </c>
      <c r="B30" s="16" t="s">
        <v>51</v>
      </c>
      <c r="C30" s="196">
        <f>SUM('Aiva '!C33,'Vaida V. '!C30,'Dalia K. '!C30,'Violeta '!C30,'Rasa Ž. '!C30,Svajūnė!C30,'Rasa P. '!C30,'Dovilė '!C30,'Rima '!C30,Loreta!C30,'Vaida Ž. '!C30,'Dalia Gar'!C30,'Indrė A'!C30,Justina!C30,'Kristina R. '!C30,'Sigita J.'!C30,'Ligita U.'!C30,'Ieva '!C30,'Vaida Z. '!C30,)</f>
        <v>2</v>
      </c>
      <c r="D30" s="196">
        <f>SUM('Aiva '!D33,'Vaida V. '!D30,'Dalia K. '!D30,'Violeta '!D30,'Rasa Ž. '!D30,Svajūnė!D30,'Rasa P. '!D30,'Dovilė '!D30,'Rima '!D30,Loreta!D30,'Vaida Ž. '!D30,'Dalia Gar'!D30,'Indrė A'!D30,Justina!D30,'Kristina R. '!D30,'Sigita J.'!D30,'Ligita U.'!D30,'Ieva '!D30,'Vaida Z. '!D30,)</f>
        <v>85</v>
      </c>
      <c r="E30" s="196">
        <f>SUM('Aiva '!E33,'Vaida V. '!E30,'Dalia K. '!E30,'Violeta '!E30,'Rasa Ž. '!E30,Svajūnė!E30,'Rasa P. '!E30,'Dovilė '!E30,'Rima '!E30,Loreta!E30,'Vaida Ž. '!E30,'Dalia Gar'!E30,'Indrė A'!E30,Justina!E30,'Kristina R. '!E30,'Sigita J.'!E30,'Ligita U.'!E30,'Ieva '!E30,'Vaida Z. '!E30,)</f>
        <v>2</v>
      </c>
      <c r="F30" s="196">
        <f>SUM('Aiva '!F33,'Vaida V. '!F30,'Dalia K. '!F30,'Violeta '!F30,'Rasa Ž. '!F30,Svajūnė!F30,'Rasa P. '!F30,'Dovilė '!F30,'Rima '!F30,Loreta!F30,'Vaida Ž. '!F30,'Dalia Gar'!F30,'Indrė A'!F30,Justina!F30,'Kristina R. '!F30,'Sigita J.'!F30,'Ligita U.'!F30,'Ieva '!F30,'Vaida Z. '!F30,)</f>
        <v>20</v>
      </c>
      <c r="G30" s="196">
        <f>SUM('Aiva '!G33,'Vaida V. '!G30,'Dalia K. '!G30,'Violeta '!G30,'Rasa Ž. '!G30,Svajūnė!G30,'Rasa P. '!G30,'Dovilė '!G30,'Rima '!G30,Loreta!G30,'Vaida Ž. '!G30,'Dalia Gar'!G30,'Indrė A'!G30,Justina!G30,'Kristina R. '!G30,'Sigita J.'!G30,'Ligita U.'!G30,'Ieva '!G30,'Vaida Z. '!G30,)</f>
        <v>0</v>
      </c>
      <c r="H30" s="196">
        <f>SUM('Aiva '!H33,'Vaida V. '!H30,'Dalia K. '!H30,'Violeta '!H30,'Rasa Ž. '!H30,Svajūnė!H30,'Rasa P. '!H30,'Dovilė '!H30,'Rima '!H30,Loreta!H30,'Vaida Ž. '!H30,'Dalia Gar'!H30,'Indrė A'!H30,Justina!H30,'Kristina R. '!H30,'Sigita J.'!H30,'Ligita U.'!H30,'Ieva '!H30,'Vaida Z. '!H30,)</f>
        <v>0</v>
      </c>
      <c r="I30" s="196">
        <f>SUM('Aiva '!I33,'Vaida V. '!I30,'Dalia K. '!I30,'Violeta '!I30,'Rasa Ž. '!I30,Svajūnė!I30,'Rasa P. '!I30,'Dovilė '!I30,'Rima '!I30,Loreta!I30,'Vaida Ž. '!I30,'Dalia Gar'!I30,'Indrė A'!I30,Justina!I30,'Kristina R. '!I30,'Sigita J.'!I30,'Ligita U.'!I30,'Ieva '!I30,'Vaida Z. '!I30,)</f>
        <v>0</v>
      </c>
      <c r="J30" s="196">
        <f>SUM('Aiva '!J33,'Vaida V. '!J30,'Dalia K. '!J30,'Violeta '!J30,'Rasa Ž. '!J30,Svajūnė!J30,'Rasa P. '!J30,'Dovilė '!J30,'Rima '!J30,Loreta!J30,'Vaida Ž. '!J30,'Dalia Gar'!J30,'Indrė A'!J30,Justina!J30,'Kristina R. '!J30,'Sigita J.'!J30,'Ligita U.'!J30,'Ieva '!J30,'Vaida Z. '!J30,)</f>
        <v>0</v>
      </c>
      <c r="K30" s="196">
        <f>SUM('Aiva '!K33,'Vaida V. '!K30,'Dalia K. '!K30,'Violeta '!K30,'Rasa Ž. '!K30,Svajūnė!K30,'Rasa P. '!K30,'Dovilė '!K30,'Rima '!K30,Loreta!K30,'Vaida Ž. '!K30,'Dalia Gar'!K30,'Indrė A'!K30,Justina!K30,'Kristina R. '!K30,'Sigita J.'!K30,'Ligita U.'!K30,'Ieva '!K30,'Vaida Z. '!K30,)</f>
        <v>3</v>
      </c>
      <c r="L30" s="196">
        <f>SUM('Aiva '!L33,'Vaida V. '!L30,'Dalia K. '!L30,'Violeta '!L30,'Rasa Ž. '!L30,Svajūnė!L30,'Rasa P. '!L30,'Dovilė '!L30,'Rima '!L30,Loreta!L30,'Vaida Ž. '!L30,'Dalia Gar'!L30,'Indrė A'!L30,Justina!L30,'Kristina R. '!L30,'Sigita J.'!L30,'Ligita U.'!L30,'Ieva '!L30,'Vaida Z. '!L30,)</f>
        <v>0</v>
      </c>
      <c r="M30" s="196">
        <f>SUM('Aiva '!M33,'Vaida V. '!M30,'Dalia K. '!M30,'Violeta '!M30,'Rasa Ž. '!M30,Svajūnė!M30,'Rasa P. '!M30,'Dovilė '!M30,'Rima '!M30,Loreta!M30,'Vaida Ž. '!M30,'Dalia Gar'!M30,'Indrė A'!M30,Justina!M30,'Kristina R. '!M30,'Sigita J.'!M30,'Ligita U.'!M30,'Ieva '!M30,'Vaida Z. '!M30,)</f>
        <v>0</v>
      </c>
      <c r="N30" s="196">
        <f>SUM('Aiva '!N33,'Vaida V. '!N30,'Dalia K. '!N30,'Violeta '!N30,'Rasa Ž. '!N30,Svajūnė!N30,'Rasa P. '!N30,'Dovilė '!N30,'Rima '!N30,Loreta!N30,'Vaida Ž. '!N30,'Dalia Gar'!N30,'Indrė A'!N30,Justina!N30,'Kristina R. '!N30,'Sigita J.'!N30,'Ligita U.'!N30,'Ieva '!N30,'Vaida Z. '!N30,)</f>
        <v>0</v>
      </c>
      <c r="O30" s="196">
        <f>SUM('Aiva '!O33,'Vaida V. '!O30,'Dalia K. '!O30,'Violeta '!O30,'Rasa Ž. '!O30,Svajūnė!O30,'Rasa P. '!O30,'Dovilė '!O30,'Rima '!O30,Loreta!O30,'Vaida Ž. '!O30,'Dalia Gar'!O30,'Indrė A'!O30,Justina!O30,'Kristina R. '!O30,'Sigita J.'!O30,'Ligita U.'!O30,'Ieva '!O30,'Vaida Z. '!O30,)</f>
        <v>0</v>
      </c>
      <c r="P30" s="196">
        <f>SUM('Aiva '!P33,'Vaida V. '!P30,'Dalia K. '!P30,'Violeta '!P30,'Rasa Ž. '!P30,Svajūnė!P30,'Rasa P. '!P30,'Dovilė '!P30,'Rima '!P30,Loreta!P30,'Vaida Ž. '!P30,'Dalia Gar'!P30,'Indrė A'!P30,Justina!P30,'Kristina R. '!P30,'Sigita J.'!P30,'Ligita U.'!P30,'Ieva '!P30,'Vaida Z. '!P30,)</f>
        <v>0</v>
      </c>
      <c r="Q30" s="196">
        <f>SUM('Aiva '!Q33,'Vaida V. '!Q30,'Dalia K. '!Q30,'Violeta '!Q30,'Rasa Ž. '!Q30,Svajūnė!Q30,'Rasa P. '!Q30,'Dovilė '!Q30,'Rima '!Q30,Loreta!Q30,'Vaida Ž. '!Q30,'Dalia Gar'!Q30,'Indrė A'!Q30,Justina!Q30,'Kristina R. '!Q30,'Sigita J.'!Q30,'Ligita U.'!Q30,'Ieva '!Q30,'Vaida Z. '!Q30,)</f>
        <v>0</v>
      </c>
    </row>
    <row r="31" spans="1:19" s="14" customFormat="1" ht="22.5" customHeight="1" x14ac:dyDescent="0.25">
      <c r="A31" s="15" t="s">
        <v>52</v>
      </c>
      <c r="B31" s="16" t="s">
        <v>53</v>
      </c>
      <c r="C31" s="196">
        <f>SUM('Aiva '!C34,'Vaida V. '!C31,'Dalia K. '!C31,'Violeta '!C31,'Rasa Ž. '!C31,Svajūnė!C31,'Rasa P. '!C31,'Dovilė '!C31,'Rima '!C31,Loreta!C31,'Vaida Ž. '!C31,'Dalia Gar'!C31,'Indrė A'!C31,Justina!C31,'Kristina R. '!C31,'Sigita J.'!C31,'Ligita U.'!C31,'Ieva '!C31,'Vaida Z. '!C31,)</f>
        <v>0</v>
      </c>
      <c r="D31" s="196">
        <f>SUM('Aiva '!D34,'Vaida V. '!D31,'Dalia K. '!D31,'Violeta '!D31,'Rasa Ž. '!D31,Svajūnė!D31,'Rasa P. '!D31,'Dovilė '!D31,'Rima '!D31,Loreta!D31,'Vaida Ž. '!D31,'Dalia Gar'!D31,'Indrė A'!D31,Justina!D31,'Kristina R. '!D31,'Sigita J.'!D31,'Ligita U.'!D31,'Ieva '!D31,'Vaida Z. '!D31,)</f>
        <v>0</v>
      </c>
      <c r="E31" s="196">
        <f>SUM('Aiva '!E34,'Vaida V. '!E31,'Dalia K. '!E31,'Violeta '!E31,'Rasa Ž. '!E31,Svajūnė!E31,'Rasa P. '!E31,'Dovilė '!E31,'Rima '!E31,Loreta!E31,'Vaida Ž. '!E31,'Dalia Gar'!E31,'Indrė A'!E31,Justina!E31,'Kristina R. '!E31,'Sigita J.'!E31,'Ligita U.'!E31,'Ieva '!E31,'Vaida Z. '!E31,)</f>
        <v>0</v>
      </c>
      <c r="F31" s="196">
        <f>SUM('Aiva '!F34,'Vaida V. '!F31,'Dalia K. '!F31,'Violeta '!F31,'Rasa Ž. '!F31,Svajūnė!F31,'Rasa P. '!F31,'Dovilė '!F31,'Rima '!F31,Loreta!F31,'Vaida Ž. '!F31,'Dalia Gar'!F31,'Indrė A'!F31,Justina!F31,'Kristina R. '!F31,'Sigita J.'!F31,'Ligita U.'!F31,'Ieva '!F31,'Vaida Z. '!F31,)</f>
        <v>0</v>
      </c>
      <c r="G31" s="196">
        <f>SUM('Aiva '!G34,'Vaida V. '!G31,'Dalia K. '!G31,'Violeta '!G31,'Rasa Ž. '!G31,Svajūnė!G31,'Rasa P. '!G31,'Dovilė '!G31,'Rima '!G31,Loreta!G31,'Vaida Ž. '!G31,'Dalia Gar'!G31,'Indrė A'!G31,Justina!G31,'Kristina R. '!G31,'Sigita J.'!G31,'Ligita U.'!G31,'Ieva '!G31,'Vaida Z. '!G31,)</f>
        <v>0</v>
      </c>
      <c r="H31" s="196">
        <f>SUM('Aiva '!H34,'Vaida V. '!H31,'Dalia K. '!H31,'Violeta '!H31,'Rasa Ž. '!H31,Svajūnė!H31,'Rasa P. '!H31,'Dovilė '!H31,'Rima '!H31,Loreta!H31,'Vaida Ž. '!H31,'Dalia Gar'!H31,'Indrė A'!H31,Justina!H31,'Kristina R. '!H31,'Sigita J.'!H31,'Ligita U.'!H31,'Ieva '!H31,'Vaida Z. '!H31,)</f>
        <v>0</v>
      </c>
      <c r="I31" s="196">
        <f>SUM('Aiva '!I34,'Vaida V. '!I31,'Dalia K. '!I31,'Violeta '!I31,'Rasa Ž. '!I31,Svajūnė!I31,'Rasa P. '!I31,'Dovilė '!I31,'Rima '!I31,Loreta!I31,'Vaida Ž. '!I31,'Dalia Gar'!I31,'Indrė A'!I31,Justina!I31,'Kristina R. '!I31,'Sigita J.'!I31,'Ligita U.'!I31,'Ieva '!I31,'Vaida Z. '!I31,)</f>
        <v>0</v>
      </c>
      <c r="J31" s="196">
        <f>SUM('Aiva '!J34,'Vaida V. '!J31,'Dalia K. '!J31,'Violeta '!J31,'Rasa Ž. '!J31,Svajūnė!J31,'Rasa P. '!J31,'Dovilė '!J31,'Rima '!J31,Loreta!J31,'Vaida Ž. '!J31,'Dalia Gar'!J31,'Indrė A'!J31,Justina!J31,'Kristina R. '!J31,'Sigita J.'!J31,'Ligita U.'!J31,'Ieva '!J31,'Vaida Z. '!J31,)</f>
        <v>0</v>
      </c>
      <c r="K31" s="196">
        <f>SUM('Aiva '!K34,'Vaida V. '!K31,'Dalia K. '!K31,'Violeta '!K31,'Rasa Ž. '!K31,Svajūnė!K31,'Rasa P. '!K31,'Dovilė '!K31,'Rima '!K31,Loreta!K31,'Vaida Ž. '!K31,'Dalia Gar'!K31,'Indrė A'!K31,Justina!K31,'Kristina R. '!K31,'Sigita J.'!K31,'Ligita U.'!K31,'Ieva '!K31,'Vaida Z. '!K31,)</f>
        <v>0</v>
      </c>
      <c r="L31" s="196">
        <f>SUM('Aiva '!L34,'Vaida V. '!L31,'Dalia K. '!L31,'Violeta '!L31,'Rasa Ž. '!L31,Svajūnė!L31,'Rasa P. '!L31,'Dovilė '!L31,'Rima '!L31,Loreta!L31,'Vaida Ž. '!L31,'Dalia Gar'!L31,'Indrė A'!L31,Justina!L31,'Kristina R. '!L31,'Sigita J.'!L31,'Ligita U.'!L31,'Ieva '!L31,'Vaida Z. '!L31,)</f>
        <v>0</v>
      </c>
      <c r="M31" s="196">
        <f>SUM('Aiva '!M34,'Vaida V. '!M31,'Dalia K. '!M31,'Violeta '!M31,'Rasa Ž. '!M31,Svajūnė!M31,'Rasa P. '!M31,'Dovilė '!M31,'Rima '!M31,Loreta!M31,'Vaida Ž. '!M31,'Dalia Gar'!M31,'Indrė A'!M31,Justina!M31,'Kristina R. '!M31,'Sigita J.'!M31,'Ligita U.'!M31,'Ieva '!M31,'Vaida Z. '!M31,)</f>
        <v>0</v>
      </c>
      <c r="N31" s="196">
        <f>SUM('Aiva '!N34,'Vaida V. '!N31,'Dalia K. '!N31,'Violeta '!N31,'Rasa Ž. '!N31,Svajūnė!N31,'Rasa P. '!N31,'Dovilė '!N31,'Rima '!N31,Loreta!N31,'Vaida Ž. '!N31,'Dalia Gar'!N31,'Indrė A'!N31,Justina!N31,'Kristina R. '!N31,'Sigita J.'!N31,'Ligita U.'!N31,'Ieva '!N31,'Vaida Z. '!N31,)</f>
        <v>0</v>
      </c>
      <c r="O31" s="196">
        <f>SUM('Aiva '!O34,'Vaida V. '!O31,'Dalia K. '!O31,'Violeta '!O31,'Rasa Ž. '!O31,Svajūnė!O31,'Rasa P. '!O31,'Dovilė '!O31,'Rima '!O31,Loreta!O31,'Vaida Ž. '!O31,'Dalia Gar'!O31,'Indrė A'!O31,Justina!O31,'Kristina R. '!O31,'Sigita J.'!O31,'Ligita U.'!O31,'Ieva '!O31,'Vaida Z. '!O31,)</f>
        <v>0</v>
      </c>
      <c r="P31" s="196">
        <f>SUM('Aiva '!P34,'Vaida V. '!P31,'Dalia K. '!P31,'Violeta '!P31,'Rasa Ž. '!P31,Svajūnė!P31,'Rasa P. '!P31,'Dovilė '!P31,'Rima '!P31,Loreta!P31,'Vaida Ž. '!P31,'Dalia Gar'!P31,'Indrė A'!P31,Justina!P31,'Kristina R. '!P31,'Sigita J.'!P31,'Ligita U.'!P31,'Ieva '!P31,'Vaida Z. '!P31,)</f>
        <v>0</v>
      </c>
      <c r="Q31" s="196">
        <f>SUM('Aiva '!Q34,'Vaida V. '!Q31,'Dalia K. '!Q31,'Violeta '!Q31,'Rasa Ž. '!Q31,Svajūnė!Q31,'Rasa P. '!Q31,'Dovilė '!Q31,'Rima '!Q31,Loreta!Q31,'Vaida Ž. '!Q31,'Dalia Gar'!Q31,'Indrė A'!Q31,Justina!Q31,'Kristina R. '!Q31,'Sigita J.'!Q31,'Ligita U.'!Q31,'Ieva '!Q31,'Vaida Z. '!Q31,)</f>
        <v>0</v>
      </c>
    </row>
    <row r="32" spans="1:19" s="14" customFormat="1" ht="22.5" customHeight="1" x14ac:dyDescent="0.25">
      <c r="A32" s="17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0"/>
      <c r="Q32" s="21"/>
    </row>
    <row r="33" spans="1:17" s="14" customFormat="1" ht="6" customHeight="1" x14ac:dyDescent="0.25">
      <c r="A33" s="17"/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409"/>
      <c r="N33" s="409"/>
      <c r="O33" s="409"/>
      <c r="P33" s="409"/>
      <c r="Q33" s="409"/>
    </row>
    <row r="34" spans="1:17" s="14" customFormat="1" ht="17.25" hidden="1" customHeight="1" x14ac:dyDescent="0.25">
      <c r="A34" s="17"/>
      <c r="B34" s="18"/>
      <c r="C34" s="22"/>
      <c r="D34" s="22"/>
      <c r="E34" s="22"/>
      <c r="F34" s="22"/>
      <c r="G34" s="22"/>
      <c r="H34" s="22"/>
      <c r="I34" s="22"/>
      <c r="J34" s="22"/>
      <c r="K34" s="22"/>
      <c r="L34" s="19"/>
      <c r="M34" s="409"/>
      <c r="N34" s="409"/>
      <c r="O34" s="409"/>
      <c r="P34" s="409"/>
      <c r="Q34" s="409"/>
    </row>
    <row r="35" spans="1:17" s="14" customFormat="1" ht="22.5" hidden="1" customHeight="1" x14ac:dyDescent="0.25">
      <c r="A35" s="17"/>
      <c r="B35" s="18"/>
      <c r="C35" s="396"/>
      <c r="D35" s="396"/>
      <c r="E35" s="396"/>
      <c r="F35" s="396"/>
      <c r="G35" s="396"/>
      <c r="H35" s="396"/>
      <c r="I35" s="396"/>
      <c r="J35" s="396"/>
      <c r="K35" s="396"/>
      <c r="L35" s="19"/>
      <c r="M35" s="409"/>
      <c r="N35" s="409"/>
      <c r="O35" s="409"/>
      <c r="P35" s="409"/>
      <c r="Q35" s="409"/>
    </row>
    <row r="36" spans="1:17" s="14" customFormat="1" ht="17.25" hidden="1" customHeight="1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4"/>
      <c r="N36" s="24"/>
      <c r="O36" s="24"/>
      <c r="P36" s="24"/>
      <c r="Q36" s="24"/>
    </row>
    <row r="37" spans="1:17" s="14" customFormat="1" ht="14.25" hidden="1" customHeight="1" x14ac:dyDescent="0.25">
      <c r="A37" s="17"/>
      <c r="B37" s="18"/>
      <c r="C37" s="19"/>
      <c r="D37" s="396"/>
      <c r="E37" s="396"/>
      <c r="F37" s="396"/>
      <c r="G37" s="396"/>
      <c r="H37" s="396"/>
      <c r="I37" s="396"/>
      <c r="J37" s="396"/>
      <c r="K37" s="19"/>
      <c r="L37" s="19"/>
      <c r="M37" s="19"/>
      <c r="N37" s="19"/>
      <c r="O37" s="19"/>
      <c r="P37" s="20"/>
      <c r="Q37" s="21"/>
    </row>
    <row r="38" spans="1:17" s="14" customFormat="1" ht="15.75" hidden="1" customHeight="1" x14ac:dyDescent="0.25">
      <c r="A38" s="407"/>
      <c r="B38" s="407"/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19"/>
      <c r="P38" s="20"/>
      <c r="Q38" s="21"/>
    </row>
    <row r="39" spans="1:17" s="14" customFormat="1" ht="15.75" hidden="1" customHeight="1" x14ac:dyDescent="0.25">
      <c r="A39" s="407"/>
      <c r="B39" s="407"/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19"/>
      <c r="P39" s="20"/>
      <c r="Q39" s="21"/>
    </row>
    <row r="40" spans="1:17" s="14" customFormat="1" ht="15" hidden="1" customHeight="1" x14ac:dyDescent="0.25">
      <c r="A40" s="408"/>
      <c r="B40" s="408"/>
      <c r="C40" s="408"/>
      <c r="D40" s="408"/>
      <c r="E40" s="408"/>
      <c r="F40" s="408"/>
      <c r="G40" s="408"/>
      <c r="H40" s="408"/>
      <c r="I40" s="408"/>
      <c r="J40" s="408"/>
      <c r="K40" s="408"/>
      <c r="L40" s="408"/>
      <c r="M40" s="408"/>
      <c r="N40" s="408"/>
      <c r="O40" s="408"/>
      <c r="P40" s="408"/>
      <c r="Q40" s="408"/>
    </row>
    <row r="41" spans="1:17" s="14" customFormat="1" ht="13.7" hidden="1" customHeight="1" x14ac:dyDescent="0.25">
      <c r="A41" s="408"/>
      <c r="B41" s="408"/>
      <c r="C41" s="408"/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8"/>
      <c r="O41" s="408"/>
      <c r="P41" s="408"/>
      <c r="Q41" s="408"/>
    </row>
    <row r="42" spans="1:17" s="14" customFormat="1" ht="23.25" customHeight="1" x14ac:dyDescent="0.25">
      <c r="A42" s="400" t="s">
        <v>54</v>
      </c>
      <c r="B42" s="400"/>
      <c r="C42" s="400"/>
      <c r="D42" s="400"/>
      <c r="E42" s="400"/>
      <c r="F42" s="400"/>
      <c r="G42" s="400"/>
      <c r="H42" s="400"/>
      <c r="I42" s="400"/>
      <c r="J42" s="400"/>
      <c r="K42" s="400"/>
      <c r="L42" s="400"/>
      <c r="M42" s="400"/>
      <c r="N42" s="400"/>
      <c r="O42" s="400"/>
      <c r="P42" s="400"/>
      <c r="Q42" s="400"/>
    </row>
    <row r="43" spans="1:17" s="14" customFormat="1" ht="15" hidden="1" customHeight="1" x14ac:dyDescent="0.25"/>
    <row r="44" spans="1:17" s="14" customFormat="1" ht="8.25" customHeight="1" x14ac:dyDescent="0.25"/>
    <row r="45" spans="1:17" x14ac:dyDescent="0.25">
      <c r="A45" s="401" t="s">
        <v>55</v>
      </c>
      <c r="B45" s="394" t="s">
        <v>56</v>
      </c>
      <c r="C45" s="402" t="s">
        <v>57</v>
      </c>
      <c r="D45" s="403"/>
      <c r="E45" s="403"/>
      <c r="F45" s="403"/>
      <c r="G45" s="403"/>
      <c r="H45" s="403"/>
      <c r="I45" s="403"/>
      <c r="J45" s="403"/>
      <c r="K45" s="403"/>
      <c r="L45" s="403"/>
      <c r="M45" s="403"/>
      <c r="N45" s="404"/>
      <c r="O45" s="1"/>
      <c r="P45" s="1"/>
      <c r="Q45" s="1"/>
    </row>
    <row r="46" spans="1:17" ht="15" customHeight="1" x14ac:dyDescent="0.25">
      <c r="A46" s="401"/>
      <c r="B46" s="394"/>
      <c r="C46" s="405" t="s">
        <v>58</v>
      </c>
      <c r="D46" s="405" t="s">
        <v>59</v>
      </c>
      <c r="E46" s="405" t="s">
        <v>60</v>
      </c>
      <c r="F46" s="405" t="s">
        <v>61</v>
      </c>
      <c r="G46" s="405" t="s">
        <v>62</v>
      </c>
      <c r="H46" s="405" t="s">
        <v>63</v>
      </c>
      <c r="I46" s="405" t="s">
        <v>64</v>
      </c>
      <c r="J46" s="405" t="s">
        <v>65</v>
      </c>
      <c r="K46" s="405" t="s">
        <v>66</v>
      </c>
      <c r="L46" s="405" t="s">
        <v>67</v>
      </c>
      <c r="M46" s="406" t="s">
        <v>68</v>
      </c>
      <c r="N46" s="406"/>
      <c r="O46" s="1"/>
      <c r="P46" s="1"/>
      <c r="Q46" s="1"/>
    </row>
    <row r="47" spans="1:17" x14ac:dyDescent="0.25">
      <c r="A47" s="401"/>
      <c r="B47" s="394"/>
      <c r="C47" s="406"/>
      <c r="D47" s="406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1"/>
      <c r="P47" s="1"/>
      <c r="Q47" s="1"/>
    </row>
    <row r="48" spans="1:17" x14ac:dyDescent="0.25">
      <c r="A48" s="401"/>
      <c r="B48" s="394"/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1"/>
      <c r="P48" s="1"/>
      <c r="Q48" s="1"/>
    </row>
    <row r="49" spans="1:17" ht="36.75" customHeight="1" x14ac:dyDescent="0.25">
      <c r="A49" s="401"/>
      <c r="B49" s="394"/>
      <c r="C49" s="406"/>
      <c r="D49" s="406"/>
      <c r="E49" s="406"/>
      <c r="F49" s="406"/>
      <c r="G49" s="406"/>
      <c r="H49" s="406"/>
      <c r="I49" s="406"/>
      <c r="J49" s="406"/>
      <c r="K49" s="406"/>
      <c r="L49" s="406"/>
      <c r="M49" s="406"/>
      <c r="N49" s="406"/>
      <c r="O49" s="1"/>
      <c r="P49" s="1"/>
      <c r="Q49" s="1"/>
    </row>
    <row r="50" spans="1:17" x14ac:dyDescent="0.25">
      <c r="A50" s="7" t="s">
        <v>22</v>
      </c>
      <c r="B50" s="8" t="s">
        <v>23</v>
      </c>
      <c r="C50" s="8">
        <v>1</v>
      </c>
      <c r="D50" s="8">
        <v>2</v>
      </c>
      <c r="E50" s="8">
        <v>3</v>
      </c>
      <c r="F50" s="8">
        <v>4</v>
      </c>
      <c r="G50" s="8">
        <v>5</v>
      </c>
      <c r="H50" s="8">
        <v>6</v>
      </c>
      <c r="I50" s="8">
        <v>7</v>
      </c>
      <c r="J50" s="8">
        <v>8</v>
      </c>
      <c r="K50" s="8">
        <v>9</v>
      </c>
      <c r="L50" s="8">
        <v>10</v>
      </c>
      <c r="M50" s="397">
        <v>11</v>
      </c>
      <c r="N50" s="397"/>
      <c r="O50" s="1"/>
      <c r="P50" s="1"/>
      <c r="Q50" s="1"/>
    </row>
    <row r="51" spans="1:17" x14ac:dyDescent="0.25">
      <c r="A51" s="9" t="s">
        <v>24</v>
      </c>
      <c r="B51" s="398"/>
      <c r="C51" s="317">
        <f>SUM(C53:C66)</f>
        <v>12860</v>
      </c>
      <c r="D51" s="317">
        <f t="shared" ref="D51:M51" si="1">SUM(D53:D66)</f>
        <v>18583</v>
      </c>
      <c r="E51" s="317">
        <f t="shared" si="1"/>
        <v>15</v>
      </c>
      <c r="F51" s="317">
        <f t="shared" si="1"/>
        <v>0</v>
      </c>
      <c r="G51" s="317">
        <f t="shared" si="1"/>
        <v>63</v>
      </c>
      <c r="H51" s="317">
        <f t="shared" si="1"/>
        <v>1242</v>
      </c>
      <c r="I51" s="317">
        <f t="shared" si="1"/>
        <v>0</v>
      </c>
      <c r="J51" s="317">
        <f t="shared" si="1"/>
        <v>0</v>
      </c>
      <c r="K51" s="317">
        <f t="shared" si="1"/>
        <v>0</v>
      </c>
      <c r="L51" s="317">
        <f t="shared" si="1"/>
        <v>0</v>
      </c>
      <c r="M51" s="317">
        <f t="shared" si="1"/>
        <v>532</v>
      </c>
      <c r="N51" s="315"/>
      <c r="O51" s="1"/>
      <c r="P51" s="1"/>
      <c r="Q51" s="1"/>
    </row>
    <row r="52" spans="1:17" x14ac:dyDescent="0.25">
      <c r="A52" s="10" t="s">
        <v>25</v>
      </c>
      <c r="B52" s="399"/>
      <c r="C52" s="318"/>
      <c r="D52" s="318"/>
      <c r="E52" s="318"/>
      <c r="F52" s="318"/>
      <c r="G52" s="318"/>
      <c r="H52" s="318"/>
      <c r="I52" s="318"/>
      <c r="J52" s="318"/>
      <c r="K52" s="318"/>
      <c r="L52" s="318"/>
      <c r="M52" s="318"/>
      <c r="N52" s="316"/>
      <c r="O52" s="1">
        <f>SUM(C51,D51,E51,G51,H51,M51,)</f>
        <v>33295</v>
      </c>
      <c r="P52" s="1"/>
      <c r="Q52" s="1"/>
    </row>
    <row r="53" spans="1:17" ht="53.25" customHeight="1" x14ac:dyDescent="0.25">
      <c r="A53" s="11" t="s">
        <v>26</v>
      </c>
      <c r="B53" s="12" t="s">
        <v>27</v>
      </c>
      <c r="C53" s="196">
        <f>SUM('Aiva '!C57,'Vaida V. '!C53,'Dalia K. '!C53,'Violeta '!C53,'Rasa Ž. '!C53,Svajūnė!C53,'Rasa P. '!C53,'Dovilė '!C53,'Rima '!C53,Loreta!C53,'Vaida Ž. '!C53,'Dalia Gar'!C53,'Indrė A'!C53,Justina!C53,'Kristina R. '!C53,'Sigita J.'!C53,'Ligita U.'!C53,'Ieva '!C53,'Vaida Z. '!C53,+'Kristina G.'!C53)</f>
        <v>786</v>
      </c>
      <c r="D53" s="196">
        <f>SUM('Aiva '!D57,'Vaida V. '!D53,'Dalia K. '!D53,'Violeta '!D53,'Rasa Ž. '!D53,Svajūnė!D53,'Rasa P. '!D53,'Dovilė '!D53,'Rima '!D53,Loreta!D53,'Vaida Ž. '!D53,'Dalia Gar'!D53,'Indrė A'!D53,Justina!D53,'Kristina R. '!D53,'Sigita J.'!D53,'Ligita U.'!D53,'Ieva '!D53,'Vaida Z. '!D53,+'Vita L.'!D53)</f>
        <v>1874</v>
      </c>
      <c r="E53" s="196">
        <f>SUM('Aiva '!E57,'Vaida V. '!E53,'Dalia K. '!E53,'Violeta '!E53,'Rasa Ž. '!E53,Svajūnė!E53,'Rasa P. '!E53,'Dovilė '!E53,'Rima '!E53,Loreta!E53,'Vaida Ž. '!E53,'Dalia Gar'!E53,'Indrė A'!E53,Justina!E53,'Kristina R. '!E53,'Sigita J.'!E53,'Ligita U.'!E53,'Ieva '!E53,'Vaida Z. '!E53,)</f>
        <v>0</v>
      </c>
      <c r="F53" s="196">
        <f>SUM('Aiva '!F57,'Vaida V. '!F53,'Dalia K. '!F53,'Violeta '!F53,'Rasa Ž. '!F53,Svajūnė!F53,'Rasa P. '!F53,'Dovilė '!F53,'Rima '!F53,Loreta!F53,'Vaida Ž. '!F53,'Dalia Gar'!F53,'Indrė A'!F53,Justina!F53,'Kristina R. '!F53,'Sigita J.'!F53,'Ligita U.'!F53,'Ieva '!F53,'Vaida Z. '!F53,)</f>
        <v>0</v>
      </c>
      <c r="G53" s="196">
        <f>SUM('Aiva '!G57,'Vaida V. '!G53,'Dalia K. '!G53,'Violeta '!G53,'Rasa Ž. '!G53,Svajūnė!G53,'Rasa P. '!G53,'Dovilė '!G53,'Rima '!G53,Loreta!G53,'Vaida Ž. '!G53,'Dalia Gar'!G53,'Indrė A'!G53,Justina!G53,'Kristina R. '!G53,'Sigita J.'!G53,'Ligita U.'!G53,'Ieva '!G53,'Vaida Z. '!G53,)</f>
        <v>0</v>
      </c>
      <c r="H53" s="196">
        <f>SUM('Aiva '!H57,'Vaida V. '!H53,'Dalia K. '!H53,'Violeta '!H53,'Rasa Ž. '!H53,Svajūnė!H53,'Rasa P. '!H53,'Dovilė '!H53,'Rima '!H53,Loreta!H53,'Vaida Ž. '!H53,'Dalia Gar'!H53,'Indrė A'!H53,Justina!H53,'Kristina R. '!H53,'Sigita J.'!H53,'Ligita U.'!H53,'Ieva '!H53,'Vaida Z. '!H53,)</f>
        <v>224</v>
      </c>
      <c r="I53" s="196">
        <f>SUM('Aiva '!I57,'Vaida V. '!I53,'Dalia K. '!I53,'Violeta '!I53,'Rasa Ž. '!I53,Svajūnė!I53,'Rasa P. '!I53,'Dovilė '!I53,'Rima '!I53,Loreta!I53,'Vaida Ž. '!I53,'Dalia Gar'!I53,'Indrė A'!I53,Justina!I53,'Kristina R. '!I53,'Sigita J.'!I53,'Ligita U.'!I53,'Ieva '!I53,'Vaida Z. '!I53,)</f>
        <v>0</v>
      </c>
      <c r="J53" s="196">
        <f>SUM('Aiva '!J57,'Vaida V. '!J53,'Dalia K. '!J53,'Violeta '!J53,'Rasa Ž. '!J53,Svajūnė!J53,'Rasa P. '!J53,'Dovilė '!J53,'Rima '!J53,Loreta!J53,'Vaida Ž. '!J53,'Dalia Gar'!J53,'Indrė A'!J53,Justina!J53,'Kristina R. '!J53,'Sigita J.'!J53,'Ligita U.'!J53,'Ieva '!J53,'Vaida Z. '!J53,)</f>
        <v>0</v>
      </c>
      <c r="K53" s="196">
        <f>SUM('Aiva '!K57,'Vaida V. '!K53,'Dalia K. '!K53,'Violeta '!K53,'Rasa Ž. '!K53,Svajūnė!K53,'Rasa P. '!K53,'Dovilė '!K53,'Rima '!K53,Loreta!K53,'Vaida Ž. '!K53,'Dalia Gar'!K53,'Indrė A'!K53,Justina!K53,'Kristina R. '!K53,'Sigita J.'!K53,'Ligita U.'!K53,'Ieva '!K53,'Vaida Z. '!K53,)</f>
        <v>0</v>
      </c>
      <c r="L53" s="196">
        <f>SUM('Aiva '!L57,'Vaida V. '!L53,'Dalia K. '!L53,'Violeta '!L53,'Rasa Ž. '!L53,Svajūnė!L53,'Rasa P. '!L53,'Dovilė '!L53,'Rima '!L53,Loreta!L53,'Vaida Ž. '!L53,'Dalia Gar'!L53,'Indrė A'!L53,Justina!L53,'Kristina R. '!L53,'Sigita J.'!L53,'Ligita U.'!L53,'Ieva '!L53,'Vaida Z. '!L53,)</f>
        <v>0</v>
      </c>
      <c r="M53" s="196">
        <f>SUM('Aiva '!M57,'Vaida V. '!M53,'Dalia K. '!M53,'Violeta '!M53,'Rasa Ž. '!M53,Svajūnė!M53,'Rasa P. '!M53,'Dovilė '!M53,'Rima '!M53,Loreta!M53,'Vaida Ž. '!M53,'Dalia Gar'!M53,'Indrė A'!M53,Justina!M53,'Kristina R. '!M53,'Sigita J.'!M53,'Ligita U.'!M53,'Ieva '!M53,'Vaida Z. '!M53,)</f>
        <v>405</v>
      </c>
      <c r="N53" s="196">
        <f>SUM('Aiva '!N53,'Vaida V. '!N53,'Dalia K. '!N53,'Violeta '!N53,'Rasa Ž. '!N53,Svajūnė!N53,'Rasa P. '!N53,'Dovilė '!N53,'Rima '!N53,Loreta!N53,'Vaida Ž. '!N53,'Dalia Gar'!N53,'Indrė A'!N53,Justina!N53,'Kristina R. '!N53,'Sigita J.'!N53,'Ligita U.'!N53,)</f>
        <v>0</v>
      </c>
      <c r="O53" s="1"/>
      <c r="P53" s="1"/>
      <c r="Q53" s="1"/>
    </row>
    <row r="54" spans="1:17" ht="21" x14ac:dyDescent="0.25">
      <c r="A54" s="15" t="s">
        <v>28</v>
      </c>
      <c r="B54" s="16" t="s">
        <v>29</v>
      </c>
      <c r="C54" s="196">
        <f>SUM('Aiva '!C58,'Vaida V. '!C54,'Dalia K. '!C54,'Violeta '!C54,'Rasa Ž. '!C54,Svajūnė!C54,'Rasa P. '!C54,'Dovilė '!C54,'Rima '!C54,Loreta!C54,'Vaida Ž. '!C54,'Dalia Gar'!C54,'Indrė A'!C54,Justina!C54,'Kristina R. '!C54,'Sigita J.'!C54,'Ligita U.'!C54,'Ieva '!C54,'Vaida Z. '!C54,+'Kristina G.'!C54)</f>
        <v>2078</v>
      </c>
      <c r="D54" s="196">
        <f>SUM('Aiva '!D58,'Vaida V. '!D54,'Dalia K. '!D54,'Violeta '!D54,'Rasa Ž. '!D54,Svajūnė!D54,'Rasa P. '!D54,'Dovilė '!D54,'Rima '!D54,Loreta!D54,'Vaida Ž. '!D54,'Dalia Gar'!D54,'Indrė A'!D54,Justina!D54,'Kristina R. '!D54,'Sigita J.'!D54,'Ligita U.'!D54,'Ieva '!D54,'Vaida Z. '!D54,+'Kristina G.'!D54)</f>
        <v>1875</v>
      </c>
      <c r="E54" s="196">
        <f>SUM('Aiva '!E58,'Vaida V. '!E54,'Dalia K. '!E54,'Violeta '!E54,'Rasa Ž. '!E54,Svajūnė!E54,'Rasa P. '!E54,'Dovilė '!E54,'Rima '!E54,Loreta!E54,'Vaida Ž. '!E54,'Dalia Gar'!E54,'Indrė A'!E54,Justina!E54,'Kristina R. '!E54,'Sigita J.'!E54,'Ligita U.'!E54,'Ieva '!E54,'Vaida Z. '!E54,)</f>
        <v>3</v>
      </c>
      <c r="F54" s="196">
        <f>SUM('Aiva '!F58,'Vaida V. '!F54,'Dalia K. '!F54,'Violeta '!F54,'Rasa Ž. '!F54,Svajūnė!F54,'Rasa P. '!F54,'Dovilė '!F54,'Rima '!F54,Loreta!F54,'Vaida Ž. '!F54,'Dalia Gar'!F54,'Indrė A'!F54,Justina!F54,'Kristina R. '!F54,'Sigita J.'!F54,'Ligita U.'!F54,'Ieva '!F54,'Vaida Z. '!F54,)</f>
        <v>0</v>
      </c>
      <c r="G54" s="196">
        <f>SUM('Aiva '!G58,'Vaida V. '!G54,'Dalia K. '!G54,'Violeta '!G54,'Rasa Ž. '!G54,Svajūnė!G54,'Rasa P. '!G54,'Dovilė '!G54,'Rima '!G54,Loreta!G54,'Vaida Ž. '!G54,'Dalia Gar'!G54,'Indrė A'!G54,Justina!G54,'Kristina R. '!G54,'Sigita J.'!G54,'Ligita U.'!G54,'Ieva '!G54,'Vaida Z. '!G54,)</f>
        <v>0</v>
      </c>
      <c r="H54" s="196">
        <f>SUM('Aiva '!H58,'Vaida V. '!H54,'Dalia K. '!H54,'Violeta '!H54,'Rasa Ž. '!H54,Svajūnė!H54,'Rasa P. '!H54,'Dovilė '!H54,'Rima '!H54,Loreta!H54,'Vaida Ž. '!H54,'Dalia Gar'!H54,'Indrė A'!H54,Justina!H54,'Kristina R. '!H54,'Sigita J.'!H54,'Ligita U.'!H54,'Ieva '!H54,'Vaida Z. '!H54,)</f>
        <v>71</v>
      </c>
      <c r="I54" s="196">
        <f>SUM('Aiva '!I58,'Vaida V. '!I54,'Dalia K. '!I54,'Violeta '!I54,'Rasa Ž. '!I54,Svajūnė!I54,'Rasa P. '!I54,'Dovilė '!I54,'Rima '!I54,Loreta!I54,'Vaida Ž. '!I54,'Dalia Gar'!I54,'Indrė A'!I54,Justina!I54,'Kristina R. '!I54,'Sigita J.'!I54,'Ligita U.'!I54,'Ieva '!I54,'Vaida Z. '!I54,)</f>
        <v>0</v>
      </c>
      <c r="J54" s="196">
        <f>SUM('Aiva '!J58,'Vaida V. '!J54,'Dalia K. '!J54,'Violeta '!J54,'Rasa Ž. '!J54,Svajūnė!J54,'Rasa P. '!J54,'Dovilė '!J54,'Rima '!J54,Loreta!J54,'Vaida Ž. '!J54,'Dalia Gar'!J54,'Indrė A'!J54,Justina!J54,'Kristina R. '!J54,'Sigita J.'!J54,'Ligita U.'!J54,'Ieva '!J54,'Vaida Z. '!J54,)</f>
        <v>0</v>
      </c>
      <c r="K54" s="196">
        <f>SUM('Aiva '!K58,'Vaida V. '!K54,'Dalia K. '!K54,'Violeta '!K54,'Rasa Ž. '!K54,Svajūnė!K54,'Rasa P. '!K54,'Dovilė '!K54,'Rima '!K54,Loreta!K54,'Vaida Ž. '!K54,'Dalia Gar'!K54,'Indrė A'!K54,Justina!K54,'Kristina R. '!K54,'Sigita J.'!K54,'Ligita U.'!K54,'Ieva '!K54,'Vaida Z. '!K54,)</f>
        <v>0</v>
      </c>
      <c r="L54" s="196">
        <f>SUM('Aiva '!L58,'Vaida V. '!L54,'Dalia K. '!L54,'Violeta '!L54,'Rasa Ž. '!L54,Svajūnė!L54,'Rasa P. '!L54,'Dovilė '!L54,'Rima '!L54,Loreta!L54,'Vaida Ž. '!L54,'Dalia Gar'!L54,'Indrė A'!L54,Justina!L54,'Kristina R. '!L54,'Sigita J.'!L54,'Ligita U.'!L54,'Ieva '!L54,'Vaida Z. '!L54,)</f>
        <v>0</v>
      </c>
      <c r="M54" s="196">
        <f>SUM('Aiva '!M58,'Vaida V. '!M54,'Dalia K. '!M54,'Violeta '!M54,'Rasa Ž. '!M54,Svajūnė!M54,'Rasa P. '!M54,'Dovilė '!M54,'Rima '!M54,Loreta!M54,'Vaida Ž. '!M54,'Dalia Gar'!M54,'Indrė A'!M54,Justina!M54,'Kristina R. '!M54,'Sigita J.'!M54,'Ligita U.'!M54,'Ieva '!M54,'Vaida Z. '!M54,)</f>
        <v>12</v>
      </c>
      <c r="N54" s="196">
        <f>SUM('Aiva '!N54,'Vaida V. '!N54,'Dalia K. '!N54,'Violeta '!N54,'Rasa Ž. '!N54,Svajūnė!N54,'Rasa P. '!N54,'Dovilė '!N54,'Rima '!N54,Loreta!N54,'Vaida Ž. '!N54,'Dalia Gar'!N54,'Indrė A'!N54,Justina!N54,'Kristina R. '!N54,'Sigita J.'!N54,'Ligita U.'!N54,)</f>
        <v>0</v>
      </c>
      <c r="O54" s="1"/>
      <c r="P54" s="1"/>
      <c r="Q54" s="1"/>
    </row>
    <row r="55" spans="1:17" x14ac:dyDescent="0.25">
      <c r="A55" s="15" t="s">
        <v>30</v>
      </c>
      <c r="B55" s="16" t="s">
        <v>31</v>
      </c>
      <c r="C55" s="196">
        <f>SUM('Aiva '!C59,'Vaida V. '!C55,'Dalia K. '!C55,'Violeta '!C55,'Rasa Ž. '!C55,Svajūnė!C55,'Rasa P. '!C55,'Dovilė '!C55,'Rima '!C55,Loreta!C55,'Vaida Ž. '!C55,'Dalia Gar'!C55,'Indrė A'!C55,Justina!C55,'Kristina R. '!C55,'Sigita J.'!C55,'Ligita U.'!C55,'Ieva '!C55,'Vaida Z. '!C55,)</f>
        <v>3873</v>
      </c>
      <c r="D55" s="196">
        <f>SUM('Aiva '!D59,'Vaida V. '!D55,'Dalia K. '!D55,'Violeta '!D55,'Rasa Ž. '!D55,Svajūnė!D55,'Rasa P. '!D55,'Dovilė '!D55,'Rima '!D55,Loreta!D55,'Vaida Ž. '!D55,'Dalia Gar'!D55,'Indrė A'!D55,Justina!D55,'Kristina R. '!D55,'Sigita J.'!D55,'Ligita U.'!D55,'Ieva '!D55,'Vaida Z. '!D55,+'Kristina G.'!D55)</f>
        <v>2296</v>
      </c>
      <c r="E55" s="196">
        <f>SUM('Aiva '!E59,'Vaida V. '!E55,'Dalia K. '!E55,'Violeta '!E55,'Rasa Ž. '!E55,Svajūnė!E55,'Rasa P. '!E55,'Dovilė '!E55,'Rima '!E55,Loreta!E55,'Vaida Ž. '!E55,'Dalia Gar'!E55,'Indrė A'!E55,Justina!E55,'Kristina R. '!E55,'Sigita J.'!E55,'Ligita U.'!E55,'Ieva '!E55,'Vaida Z. '!E55,)</f>
        <v>0</v>
      </c>
      <c r="F55" s="196">
        <f>SUM('Aiva '!F59,'Vaida V. '!F55,'Dalia K. '!F55,'Violeta '!F55,'Rasa Ž. '!F55,Svajūnė!F55,'Rasa P. '!F55,'Dovilė '!F55,'Rima '!F55,Loreta!F55,'Vaida Ž. '!F55,'Dalia Gar'!F55,'Indrė A'!F55,Justina!F55,'Kristina R. '!F55,'Sigita J.'!F55,'Ligita U.'!F55,'Ieva '!F55,'Vaida Z. '!F55,)</f>
        <v>0</v>
      </c>
      <c r="G55" s="196">
        <f>SUM('Aiva '!G59,'Vaida V. '!G55,'Dalia K. '!G55,'Violeta '!G55,'Rasa Ž. '!G55,Svajūnė!G55,'Rasa P. '!G55,'Dovilė '!G55,'Rima '!G55,Loreta!G55,'Vaida Ž. '!G55,'Dalia Gar'!G55,'Indrė A'!G55,Justina!G55,'Kristina R. '!G55,'Sigita J.'!G55,'Ligita U.'!G55,'Ieva '!G55,'Vaida Z. '!G55,)</f>
        <v>0</v>
      </c>
      <c r="H55" s="196">
        <f>SUM('Aiva '!H59,'Vaida V. '!H55,'Dalia K. '!H55,'Violeta '!H55,'Rasa Ž. '!H55,Svajūnė!H55,'Rasa P. '!H55,'Dovilė '!H55,'Rima '!H55,Loreta!H55,'Vaida Ž. '!H55,'Dalia Gar'!H55,'Indrė A'!H55,Justina!H55,'Kristina R. '!H55,'Sigita J.'!H55,'Ligita U.'!H55,'Ieva '!H55,'Vaida Z. '!H55,)</f>
        <v>321</v>
      </c>
      <c r="I55" s="196">
        <f>SUM('Aiva '!I59,'Vaida V. '!I55,'Dalia K. '!I55,'Violeta '!I55,'Rasa Ž. '!I55,Svajūnė!I55,'Rasa P. '!I55,'Dovilė '!I55,'Rima '!I55,Loreta!I55,'Vaida Ž. '!I55,'Dalia Gar'!I55,'Indrė A'!I55,Justina!I55,'Kristina R. '!I55,'Sigita J.'!I55,'Ligita U.'!I55,'Ieva '!I55,'Vaida Z. '!I55,)</f>
        <v>0</v>
      </c>
      <c r="J55" s="196">
        <f>SUM('Aiva '!J59,'Vaida V. '!J55,'Dalia K. '!J55,'Violeta '!J55,'Rasa Ž. '!J55,Svajūnė!J55,'Rasa P. '!J55,'Dovilė '!J55,'Rima '!J55,Loreta!J55,'Vaida Ž. '!J55,'Dalia Gar'!J55,'Indrė A'!J55,Justina!J55,'Kristina R. '!J55,'Sigita J.'!J55,'Ligita U.'!J55,'Ieva '!J55,'Vaida Z. '!J55,)</f>
        <v>0</v>
      </c>
      <c r="K55" s="196">
        <f>SUM('Aiva '!K59,'Vaida V. '!K55,'Dalia K. '!K55,'Violeta '!K55,'Rasa Ž. '!K55,Svajūnė!K55,'Rasa P. '!K55,'Dovilė '!K55,'Rima '!K55,Loreta!K55,'Vaida Ž. '!K55,'Dalia Gar'!K55,'Indrė A'!K55,Justina!K55,'Kristina R. '!K55,'Sigita J.'!K55,'Ligita U.'!K55,'Ieva '!K55,'Vaida Z. '!K55,)</f>
        <v>0</v>
      </c>
      <c r="L55" s="196">
        <f>SUM('Aiva '!L59,'Vaida V. '!L55,'Dalia K. '!L55,'Violeta '!L55,'Rasa Ž. '!L55,Svajūnė!L55,'Rasa P. '!L55,'Dovilė '!L55,'Rima '!L55,Loreta!L55,'Vaida Ž. '!L55,'Dalia Gar'!L55,'Indrė A'!L55,Justina!L55,'Kristina R. '!L55,'Sigita J.'!L55,'Ligita U.'!L55,'Ieva '!L55,'Vaida Z. '!L55,)</f>
        <v>0</v>
      </c>
      <c r="M55" s="196">
        <f>SUM('Aiva '!M59,'Vaida V. '!M55,'Dalia K. '!M55,'Violeta '!M55,'Rasa Ž. '!M55,Svajūnė!M55,'Rasa P. '!M55,'Dovilė '!M55,'Rima '!M55,Loreta!M55,'Vaida Ž. '!M55,'Dalia Gar'!M55,'Indrė A'!M55,Justina!M55,'Kristina R. '!M55,'Sigita J.'!M55,'Ligita U.'!M55,'Ieva '!M55,'Vaida Z. '!M55,)</f>
        <v>35</v>
      </c>
      <c r="N55" s="196"/>
      <c r="O55" s="1"/>
      <c r="P55" s="1"/>
      <c r="Q55" s="1"/>
    </row>
    <row r="56" spans="1:17" ht="45.75" customHeight="1" x14ac:dyDescent="0.25">
      <c r="A56" s="15" t="s">
        <v>32</v>
      </c>
      <c r="B56" s="16" t="s">
        <v>33</v>
      </c>
      <c r="C56" s="196">
        <f>SUM('Aiva '!C60,'Vaida V. '!C56,'Dalia K. '!C56,'Violeta '!C56,'Rasa Ž. '!C56,Svajūnė!C56,'Rasa P. '!C56,'Dovilė '!C56,'Rima '!C56,Loreta!C56,'Vaida Ž. '!C56,'Dalia Gar'!C56,'Indrė A'!C56,Justina!C56,'Kristina R. '!C56,'Sigita J.'!C56,'Ligita U.'!C56,'Ieva '!C56,'Vaida Z. '!C56,)</f>
        <v>420</v>
      </c>
      <c r="D56" s="196">
        <f>SUM('Aiva '!D60,'Vaida V. '!D56,'Dalia K. '!D56,'Violeta '!D56,'Rasa Ž. '!D56,Svajūnė!D56,'Rasa P. '!D56,'Dovilė '!D56,'Rima '!D56,Loreta!D56,'Vaida Ž. '!D56,'Dalia Gar'!D56,'Indrė A'!D56,Justina!D56,'Kristina R. '!D56,'Sigita J.'!D56,'Ligita U.'!D56,'Ieva '!D56,'Vaida Z. '!D56,+'Vita L.'!D56+'Kristina G.'!D56)</f>
        <v>2237</v>
      </c>
      <c r="E56" s="196">
        <f>SUM('Aiva '!E60,'Vaida V. '!E56,'Dalia K. '!E56,'Violeta '!E56,'Rasa Ž. '!E56,Svajūnė!E56,'Rasa P. '!E56,'Dovilė '!E56,'Rima '!E56,Loreta!E56,'Vaida Ž. '!E56,'Dalia Gar'!E56,'Indrė A'!E56,Justina!E56,'Kristina R. '!E56,'Sigita J.'!E56,'Ligita U.'!E56,'Ieva '!E56,'Vaida Z. '!E56,)</f>
        <v>0</v>
      </c>
      <c r="F56" s="196">
        <f>SUM('Aiva '!F60,'Vaida V. '!F56,'Dalia K. '!F56,'Violeta '!F56,'Rasa Ž. '!F56,Svajūnė!F56,'Rasa P. '!F56,'Dovilė '!F56,'Rima '!F56,Loreta!F56,'Vaida Ž. '!F56,'Dalia Gar'!F56,'Indrė A'!F56,Justina!F56,'Kristina R. '!F56,'Sigita J.'!F56,'Ligita U.'!F56,'Ieva '!F56,'Vaida Z. '!F56,)</f>
        <v>0</v>
      </c>
      <c r="G56" s="196">
        <f>SUM('Aiva '!G60,'Vaida V. '!G56,'Dalia K. '!G56,'Violeta '!G56,'Rasa Ž. '!G56,Svajūnė!G56,'Rasa P. '!G56,'Dovilė '!G56,'Rima '!G56,Loreta!G56,'Vaida Ž. '!G56,'Dalia Gar'!G56,'Indrė A'!G56,Justina!G56,'Kristina R. '!G56,'Sigita J.'!G56,'Ligita U.'!G56,'Ieva '!G56,'Vaida Z. '!G56,)</f>
        <v>0</v>
      </c>
      <c r="H56" s="196">
        <f>SUM('Aiva '!H60,'Vaida V. '!H56,'Dalia K. '!H56,'Violeta '!H56,'Rasa Ž. '!H56,Svajūnė!H56,'Rasa P. '!H56,'Dovilė '!H56,'Rima '!H56,Loreta!H56,'Vaida Ž. '!H56,'Dalia Gar'!H56,'Indrė A'!H56,Justina!H56,'Kristina R. '!H56,'Sigita J.'!H56,'Ligita U.'!H56,'Ieva '!H56,'Vaida Z. '!H56,)</f>
        <v>20</v>
      </c>
      <c r="I56" s="196">
        <f>SUM('Aiva '!I60,'Vaida V. '!I56,'Dalia K. '!I56,'Violeta '!I56,'Rasa Ž. '!I56,Svajūnė!I56,'Rasa P. '!I56,'Dovilė '!I56,'Rima '!I56,Loreta!I56,'Vaida Ž. '!I56,'Dalia Gar'!I56,'Indrė A'!I56,Justina!I56,'Kristina R. '!I56,'Sigita J.'!I56,'Ligita U.'!I56,'Ieva '!I56,'Vaida Z. '!I56,)</f>
        <v>0</v>
      </c>
      <c r="J56" s="196">
        <f>SUM('Aiva '!J60,'Vaida V. '!J56,'Dalia K. '!J56,'Violeta '!J56,'Rasa Ž. '!J56,Svajūnė!J56,'Rasa P. '!J56,'Dovilė '!J56,'Rima '!J56,Loreta!J56,'Vaida Ž. '!J56,'Dalia Gar'!J56,'Indrė A'!J56,Justina!J56,'Kristina R. '!J56,'Sigita J.'!J56,'Ligita U.'!J56,'Ieva '!J56,'Vaida Z. '!J56,)</f>
        <v>0</v>
      </c>
      <c r="K56" s="196">
        <f>SUM('Aiva '!K60,'Vaida V. '!K56,'Dalia K. '!K56,'Violeta '!K56,'Rasa Ž. '!K56,Svajūnė!K56,'Rasa P. '!K56,'Dovilė '!K56,'Rima '!K56,Loreta!K56,'Vaida Ž. '!K56,'Dalia Gar'!K56,'Indrė A'!K56,Justina!K56,'Kristina R. '!K56,'Sigita J.'!K56,'Ligita U.'!K56,'Ieva '!K56,'Vaida Z. '!K56,)</f>
        <v>0</v>
      </c>
      <c r="L56" s="196">
        <f>SUM('Aiva '!L60,'Vaida V. '!L56,'Dalia K. '!L56,'Violeta '!L56,'Rasa Ž. '!L56,Svajūnė!L56,'Rasa P. '!L56,'Dovilė '!L56,'Rima '!L56,Loreta!L56,'Vaida Ž. '!L56,'Dalia Gar'!L56,'Indrė A'!L56,Justina!L56,'Kristina R. '!L56,'Sigita J.'!L56,'Ligita U.'!L56,'Ieva '!L56,'Vaida Z. '!L56,)</f>
        <v>0</v>
      </c>
      <c r="M56" s="196">
        <f>SUM('Aiva '!M60,'Vaida V. '!M56,'Dalia K. '!M56,'Violeta '!M56,'Rasa Ž. '!M56,Svajūnė!M56,'Rasa P. '!M56,'Dovilė '!M56,'Rima '!M56,Loreta!M56,'Vaida Ž. '!M56,'Dalia Gar'!M56,'Indrė A'!M56,Justina!M56,'Kristina R. '!M56,'Sigita J.'!M56,'Ligita U.'!M56,'Ieva '!M56,'Vaida Z. '!M56,)</f>
        <v>13</v>
      </c>
      <c r="N56" s="196">
        <f>SUM('Aiva '!N56,'Vaida V. '!N56,'Dalia K. '!N56,'Violeta '!N56,'Rasa Ž. '!N56,Svajūnė!N56,'Rasa P. '!N56,'Dovilė '!N56,'Rima '!N56,Loreta!N56,'Vaida Ž. '!N56,'Dalia Gar'!N56,'Indrė A'!N56,Justina!N56,'Kristina R. '!N56,'Sigita J.'!N56,'Ligita U.'!N56,)</f>
        <v>0</v>
      </c>
      <c r="O56" s="1"/>
      <c r="P56" s="1"/>
      <c r="Q56" s="1"/>
    </row>
    <row r="57" spans="1:17" x14ac:dyDescent="0.25">
      <c r="A57" s="15" t="s">
        <v>34</v>
      </c>
      <c r="B57" s="16" t="s">
        <v>35</v>
      </c>
      <c r="C57" s="196">
        <f>SUM('Aiva '!C61,'Vaida V. '!C57,'Dalia K. '!C57,'Violeta '!C57,'Rasa Ž. '!C57,Svajūnė!C57,'Rasa P. '!C57,'Dovilė '!C57,'Rima '!C57,Loreta!C57,'Vaida Ž. '!C57,'Dalia Gar'!C57,'Indrė A'!C57,Justina!C57,'Kristina R. '!C57,'Sigita J.'!C57,'Ligita U.'!C57,'Ieva '!C57,'Vaida Z. '!C57,+'Kristina G.'!C57)</f>
        <v>668</v>
      </c>
      <c r="D57" s="196">
        <f>SUM('Aiva '!D61,'Vaida V. '!D57,'Dalia K. '!D57,'Violeta '!D57,'Rasa Ž. '!D57,Svajūnė!D57,'Rasa P. '!D57,'Dovilė '!D57,'Rima '!D57,Loreta!D57,'Vaida Ž. '!D57,'Dalia Gar'!D57,'Indrė A'!D57,Justina!D57,'Kristina R. '!D57,'Sigita J.'!D57,'Ligita U.'!D57,'Ieva '!D57,'Vaida Z. '!D57,+'Kristina G.'!D57)</f>
        <v>591</v>
      </c>
      <c r="E57" s="196">
        <f>SUM('Aiva '!E61,'Vaida V. '!E57,'Dalia K. '!E57,'Violeta '!E57,'Rasa Ž. '!E57,Svajūnė!E57,'Rasa P. '!E57,'Dovilė '!E57,'Rima '!E57,Loreta!E57,'Vaida Ž. '!E57,'Dalia Gar'!E57,'Indrė A'!E57,Justina!E57,'Kristina R. '!E57,'Sigita J.'!E57,'Ligita U.'!E57,'Ieva '!E57,'Vaida Z. '!E57,)</f>
        <v>2</v>
      </c>
      <c r="F57" s="196">
        <f>SUM('Aiva '!F61,'Vaida V. '!F57,'Dalia K. '!F57,'Violeta '!F57,'Rasa Ž. '!F57,Svajūnė!F57,'Rasa P. '!F57,'Dovilė '!F57,'Rima '!F57,Loreta!F57,'Vaida Ž. '!F57,'Dalia Gar'!F57,'Indrė A'!F57,Justina!F57,'Kristina R. '!F57,'Sigita J.'!F57,'Ligita U.'!F57,'Ieva '!F57,'Vaida Z. '!F57,)</f>
        <v>0</v>
      </c>
      <c r="G57" s="196">
        <f>SUM('Aiva '!G61,'Vaida V. '!G57,'Dalia K. '!G57,'Violeta '!G57,'Rasa Ž. '!G57,Svajūnė!G57,'Rasa P. '!G57,'Dovilė '!G57,'Rima '!G57,Loreta!G57,'Vaida Ž. '!G57,'Dalia Gar'!G57,'Indrė A'!G57,Justina!G57,'Kristina R. '!G57,'Sigita J.'!G57,'Ligita U.'!G57,'Ieva '!G57,'Vaida Z. '!G57,)</f>
        <v>0</v>
      </c>
      <c r="H57" s="196">
        <f>SUM('Aiva '!H61,'Vaida V. '!H57,'Dalia K. '!H57,'Violeta '!H57,'Rasa Ž. '!H57,Svajūnė!H57,'Rasa P. '!H57,'Dovilė '!H57,'Rima '!H57,Loreta!H57,'Vaida Ž. '!H57,'Dalia Gar'!H57,'Indrė A'!H57,Justina!H57,'Kristina R. '!H57,'Sigita J.'!H57,'Ligita U.'!H57,'Ieva '!H57,'Vaida Z. '!H57,)</f>
        <v>22</v>
      </c>
      <c r="I57" s="196">
        <f>SUM('Aiva '!I61,'Vaida V. '!I57,'Dalia K. '!I57,'Violeta '!I57,'Rasa Ž. '!I57,Svajūnė!I57,'Rasa P. '!I57,'Dovilė '!I57,'Rima '!I57,Loreta!I57,'Vaida Ž. '!I57,'Dalia Gar'!I57,'Indrė A'!I57,Justina!I57,'Kristina R. '!I57,'Sigita J.'!I57,'Ligita U.'!I57,'Ieva '!I57,'Vaida Z. '!I57,)</f>
        <v>0</v>
      </c>
      <c r="J57" s="196">
        <f>SUM('Aiva '!J61,'Vaida V. '!J57,'Dalia K. '!J57,'Violeta '!J57,'Rasa Ž. '!J57,Svajūnė!J57,'Rasa P. '!J57,'Dovilė '!J57,'Rima '!J57,Loreta!J57,'Vaida Ž. '!J57,'Dalia Gar'!J57,'Indrė A'!J57,Justina!J57,'Kristina R. '!J57,'Sigita J.'!J57,'Ligita U.'!J57,'Ieva '!J57,'Vaida Z. '!J57,)</f>
        <v>0</v>
      </c>
      <c r="K57" s="196">
        <f>SUM('Aiva '!K61,'Vaida V. '!K57,'Dalia K. '!K57,'Violeta '!K57,'Rasa Ž. '!K57,Svajūnė!K57,'Rasa P. '!K57,'Dovilė '!K57,'Rima '!K57,Loreta!K57,'Vaida Ž. '!K57,'Dalia Gar'!K57,'Indrė A'!K57,Justina!K57,'Kristina R. '!K57,'Sigita J.'!K57,'Ligita U.'!K57,'Ieva '!K57,'Vaida Z. '!K57,)</f>
        <v>0</v>
      </c>
      <c r="L57" s="196">
        <f>SUM('Aiva '!L61,'Vaida V. '!L57,'Dalia K. '!L57,'Violeta '!L57,'Rasa Ž. '!L57,Svajūnė!L57,'Rasa P. '!L57,'Dovilė '!L57,'Rima '!L57,Loreta!L57,'Vaida Ž. '!L57,'Dalia Gar'!L57,'Indrė A'!L57,Justina!L57,'Kristina R. '!L57,'Sigita J.'!L57,'Ligita U.'!L57,'Ieva '!L57,'Vaida Z. '!L57,)</f>
        <v>0</v>
      </c>
      <c r="M57" s="196">
        <f>SUM('Aiva '!M61,'Vaida V. '!M57,'Dalia K. '!M57,'Violeta '!M57,'Rasa Ž. '!M57,Svajūnė!M57,'Rasa P. '!M57,'Dovilė '!M57,'Rima '!M57,Loreta!M57,'Vaida Ž. '!M57,'Dalia Gar'!M57,'Indrė A'!M57,Justina!M57,'Kristina R. '!M57,'Sigita J.'!M57,'Ligita U.'!M57,'Ieva '!M57,'Vaida Z. '!M57,)</f>
        <v>4</v>
      </c>
      <c r="N57" s="196">
        <f>SUM('Aiva '!N57,'Vaida V. '!N57,'Dalia K. '!N57,'Violeta '!N57,'Rasa Ž. '!N57,Svajūnė!N57,'Rasa P. '!N57,'Dovilė '!N57,'Rima '!N57,Loreta!N57,'Vaida Ž. '!N57,'Dalia Gar'!N57,'Indrė A'!N57,Justina!N57,'Kristina R. '!N57,'Sigita J.'!N57,'Ligita U.'!N57,)</f>
        <v>0</v>
      </c>
      <c r="O57" s="1"/>
      <c r="P57" s="1"/>
      <c r="Q57" s="1"/>
    </row>
    <row r="58" spans="1:17" ht="34.5" customHeight="1" x14ac:dyDescent="0.25">
      <c r="A58" s="15" t="s">
        <v>36</v>
      </c>
      <c r="B58" s="16" t="s">
        <v>37</v>
      </c>
      <c r="C58" s="196">
        <f>SUM('Aiva '!C62,'Vaida V. '!C58,'Dalia K. '!C58,'Violeta '!C58,'Rasa Ž. '!C58,Svajūnė!C58,'Rasa P. '!C58,'Dovilė '!C58,'Rima '!C58,Loreta!C58,'Vaida Ž. '!C58,'Dalia Gar'!C58,'Indrė A'!C58,Justina!C58,'Kristina R. '!C58,'Sigita J.'!C58,'Ligita U.'!C58,'Ieva '!C58,'Vaida Z. '!C58,)</f>
        <v>164</v>
      </c>
      <c r="D58" s="196">
        <f>SUM('Aiva '!D62,'Vaida V. '!D58,'Dalia K. '!D58,'Violeta '!D58,'Rasa Ž. '!D58,Svajūnė!D58,'Rasa P. '!D58,'Dovilė '!D58,'Rima '!D58,Loreta!D58,'Vaida Ž. '!D58,'Dalia Gar'!D58,'Indrė A'!D58,Justina!D58,'Kristina R. '!D58,'Sigita J.'!D58,'Ligita U.'!D58,'Ieva '!D58,'Vaida Z. '!D58,+'Vita L.'!D58+'Kristina G.'!D58)</f>
        <v>1709</v>
      </c>
      <c r="E58" s="196">
        <f>SUM('Aiva '!E62,'Vaida V. '!E58,'Dalia K. '!E58,'Violeta '!E58,'Rasa Ž. '!E58,Svajūnė!E58,'Rasa P. '!E58,'Dovilė '!E58,'Rima '!E58,Loreta!E58,'Vaida Ž. '!E58,'Dalia Gar'!E58,'Indrė A'!E58,Justina!E58,'Kristina R. '!E58,'Sigita J.'!E58,'Ligita U.'!E58,'Ieva '!E58,'Vaida Z. '!E58,)</f>
        <v>0</v>
      </c>
      <c r="F58" s="196">
        <f>SUM('Aiva '!F62,'Vaida V. '!F58,'Dalia K. '!F58,'Violeta '!F58,'Rasa Ž. '!F58,Svajūnė!F58,'Rasa P. '!F58,'Dovilė '!F58,'Rima '!F58,Loreta!F58,'Vaida Ž. '!F58,'Dalia Gar'!F58,'Indrė A'!F58,Justina!F58,'Kristina R. '!F58,'Sigita J.'!F58,'Ligita U.'!F58,'Ieva '!F58,'Vaida Z. '!F58,)</f>
        <v>0</v>
      </c>
      <c r="G58" s="196">
        <f>SUM('Aiva '!G62,'Vaida V. '!G58,'Dalia K. '!G58,'Violeta '!G58,'Rasa Ž. '!G58,Svajūnė!G58,'Rasa P. '!G58,'Dovilė '!G58,'Rima '!G58,Loreta!G58,'Vaida Ž. '!G58,'Dalia Gar'!G58,'Indrė A'!G58,Justina!G58,'Kristina R. '!G58,'Sigita J.'!G58,'Ligita U.'!G58,'Ieva '!G58,'Vaida Z. '!G58,)</f>
        <v>0</v>
      </c>
      <c r="H58" s="196">
        <f>SUM('Aiva '!H62,'Vaida V. '!H58,'Dalia K. '!H58,'Violeta '!H58,'Rasa Ž. '!H58,Svajūnė!H58,'Rasa P. '!H58,'Dovilė '!H58,'Rima '!H58,Loreta!H58,'Vaida Ž. '!H58,'Dalia Gar'!H58,'Indrė A'!H58,Justina!H58,'Kristina R. '!H58,'Sigita J.'!H58,'Ligita U.'!H58,'Ieva '!H58,'Vaida Z. '!H58,)</f>
        <v>46</v>
      </c>
      <c r="I58" s="196">
        <f>SUM('Aiva '!I62,'Vaida V. '!I58,'Dalia K. '!I58,'Violeta '!I58,'Rasa Ž. '!I58,Svajūnė!I58,'Rasa P. '!I58,'Dovilė '!I58,'Rima '!I58,Loreta!I58,'Vaida Ž. '!I58,'Dalia Gar'!I58,'Indrė A'!I58,Justina!I58,'Kristina R. '!I58,'Sigita J.'!I58,'Ligita U.'!I58,'Ieva '!I58,'Vaida Z. '!I58,)</f>
        <v>0</v>
      </c>
      <c r="J58" s="196">
        <f>SUM('Aiva '!J62,'Vaida V. '!J58,'Dalia K. '!J58,'Violeta '!J58,'Rasa Ž. '!J58,Svajūnė!J58,'Rasa P. '!J58,'Dovilė '!J58,'Rima '!J58,Loreta!J58,'Vaida Ž. '!J58,'Dalia Gar'!J58,'Indrė A'!J58,Justina!J58,'Kristina R. '!J58,'Sigita J.'!J58,'Ligita U.'!J58,'Ieva '!J58,'Vaida Z. '!J58,)</f>
        <v>0</v>
      </c>
      <c r="K58" s="196">
        <f>SUM('Aiva '!K62,'Vaida V. '!K58,'Dalia K. '!K58,'Violeta '!K58,'Rasa Ž. '!K58,Svajūnė!K58,'Rasa P. '!K58,'Dovilė '!K58,'Rima '!K58,Loreta!K58,'Vaida Ž. '!K58,'Dalia Gar'!K58,'Indrė A'!K58,Justina!K58,'Kristina R. '!K58,'Sigita J.'!K58,'Ligita U.'!K58,'Ieva '!K58,'Vaida Z. '!K58,)</f>
        <v>0</v>
      </c>
      <c r="L58" s="196">
        <f>SUM('Aiva '!L62,'Vaida V. '!L58,'Dalia K. '!L58,'Violeta '!L58,'Rasa Ž. '!L58,Svajūnė!L58,'Rasa P. '!L58,'Dovilė '!L58,'Rima '!L58,Loreta!L58,'Vaida Ž. '!L58,'Dalia Gar'!L58,'Indrė A'!L58,Justina!L58,'Kristina R. '!L58,'Sigita J.'!L58,'Ligita U.'!L58,'Ieva '!L58,'Vaida Z. '!L58,)</f>
        <v>0</v>
      </c>
      <c r="M58" s="196">
        <f>SUM('Aiva '!M62,'Vaida V. '!M58,'Dalia K. '!M58,'Violeta '!M58,'Rasa Ž. '!M58,Svajūnė!M58,'Rasa P. '!M58,'Dovilė '!M58,'Rima '!M58,Loreta!M58,'Vaida Ž. '!M58,'Dalia Gar'!M58,'Indrė A'!M58,Justina!M58,'Kristina R. '!M58,'Sigita J.'!M58,'Ligita U.'!M58,'Ieva '!M58,'Vaida Z. '!M58,)</f>
        <v>0</v>
      </c>
      <c r="N58" s="196">
        <f>SUM('Aiva '!N58,'Vaida V. '!N58,'Dalia K. '!N58,'Violeta '!N58,'Rasa Ž. '!N58,Svajūnė!N58,'Rasa P. '!N58,'Dovilė '!N58,'Rima '!N58,Loreta!N58,'Vaida Ž. '!N58,'Dalia Gar'!N58,'Indrė A'!N58,Justina!N58,'Kristina R. '!N58,'Sigita J.'!N58,'Ligita U.'!N58,)</f>
        <v>0</v>
      </c>
      <c r="O58" s="1"/>
      <c r="P58" s="1"/>
      <c r="Q58" s="1"/>
    </row>
    <row r="59" spans="1:17" ht="42" x14ac:dyDescent="0.25">
      <c r="A59" s="15" t="s">
        <v>38</v>
      </c>
      <c r="B59" s="16" t="s">
        <v>39</v>
      </c>
      <c r="C59" s="196">
        <f>SUM('Aiva '!C63,'Vaida V. '!C59,'Dalia K. '!C59,'Violeta '!C59,'Rasa Ž. '!C59,Svajūnė!C59,'Rasa P. '!C59,'Dovilė '!C59,'Rima '!C59,Loreta!C59,'Vaida Ž. '!C59,'Dalia Gar'!C59,'Indrė A'!C59,Justina!C59,'Kristina R. '!C59,'Sigita J.'!C59,'Ligita U.'!C59,'Ieva '!C59,'Vaida Z. '!C59,+'Ligita Z.'!C59)</f>
        <v>223</v>
      </c>
      <c r="D59" s="196">
        <f>SUM('Aiva '!D63,'Vaida V. '!D59,'Dalia K. '!D59,'Violeta '!D59,'Rasa Ž. '!D59,Svajūnė!D59,'Rasa P. '!D59,'Dovilė '!D59,'Rima '!D59,Loreta!D59,'Vaida Ž. '!D59,'Dalia Gar'!D59,'Indrė A'!D59,Justina!D59,'Kristina R. '!D59,'Sigita J.'!D59,'Ligita U.'!D59,'Ieva '!D59,'Vaida Z. '!D59,+'Ligita Z.'!D59)</f>
        <v>1309</v>
      </c>
      <c r="E59" s="196">
        <f>SUM('Aiva '!E63,'Vaida V. '!E59,'Dalia K. '!E59,'Violeta '!E59,'Rasa Ž. '!E59,Svajūnė!E59,'Rasa P. '!E59,'Dovilė '!E59,'Rima '!E59,Loreta!E59,'Vaida Ž. '!E59,'Dalia Gar'!E59,'Indrė A'!E59,Justina!E59,'Kristina R. '!E59,'Sigita J.'!E59,'Ligita U.'!E59,'Ieva '!E59,'Vaida Z. '!E59,)</f>
        <v>0</v>
      </c>
      <c r="F59" s="196">
        <f>SUM('Aiva '!F63,'Vaida V. '!F59,'Dalia K. '!F59,'Violeta '!F59,'Rasa Ž. '!F59,Svajūnė!F59,'Rasa P. '!F59,'Dovilė '!F59,'Rima '!F59,Loreta!F59,'Vaida Ž. '!F59,'Dalia Gar'!F59,'Indrė A'!F59,Justina!F59,'Kristina R. '!F59,'Sigita J.'!F59,'Ligita U.'!F59,'Ieva '!F59,'Vaida Z. '!F59,)</f>
        <v>0</v>
      </c>
      <c r="G59" s="196">
        <f>SUM('Aiva '!G63,'Vaida V. '!G59,'Dalia K. '!G59,'Violeta '!G59,'Rasa Ž. '!G59,Svajūnė!G59,'Rasa P. '!G59,'Dovilė '!G59,'Rima '!G59,Loreta!G59,'Vaida Ž. '!G59,'Dalia Gar'!G59,'Indrė A'!G59,Justina!G59,'Kristina R. '!G59,'Sigita J.'!G59,'Ligita U.'!G59,'Ieva '!G59,'Vaida Z. '!G59,)</f>
        <v>0</v>
      </c>
      <c r="H59" s="196">
        <f>SUM('Aiva '!H63,'Vaida V. '!H59,'Dalia K. '!H59,'Violeta '!H59,'Rasa Ž. '!H59,Svajūnė!H59,'Rasa P. '!H59,'Dovilė '!H59,'Rima '!H59,Loreta!H59,'Vaida Ž. '!H59,'Dalia Gar'!H59,'Indrė A'!H59,Justina!H59,'Kristina R. '!H59,'Sigita J.'!H59,'Ligita U.'!H59,'Ieva '!H59,'Vaida Z. '!H59,)</f>
        <v>18</v>
      </c>
      <c r="I59" s="196">
        <f>SUM('Aiva '!I63,'Vaida V. '!I59,'Dalia K. '!I59,'Violeta '!I59,'Rasa Ž. '!I59,Svajūnė!I59,'Rasa P. '!I59,'Dovilė '!I59,'Rima '!I59,Loreta!I59,'Vaida Ž. '!I59,'Dalia Gar'!I59,'Indrė A'!I59,Justina!I59,'Kristina R. '!I59,'Sigita J.'!I59,'Ligita U.'!I59,'Ieva '!I59,'Vaida Z. '!I59,)</f>
        <v>0</v>
      </c>
      <c r="J59" s="196">
        <f>SUM('Aiva '!J63,'Vaida V. '!J59,'Dalia K. '!J59,'Violeta '!J59,'Rasa Ž. '!J59,Svajūnė!J59,'Rasa P. '!J59,'Dovilė '!J59,'Rima '!J59,Loreta!J59,'Vaida Ž. '!J59,'Dalia Gar'!J59,'Indrė A'!J59,Justina!J59,'Kristina R. '!J59,'Sigita J.'!J59,'Ligita U.'!J59,'Ieva '!J59,'Vaida Z. '!J59,)</f>
        <v>0</v>
      </c>
      <c r="K59" s="196">
        <f>SUM('Aiva '!K63,'Vaida V. '!K59,'Dalia K. '!K59,'Violeta '!K59,'Rasa Ž. '!K59,Svajūnė!K59,'Rasa P. '!K59,'Dovilė '!K59,'Rima '!K59,Loreta!K59,'Vaida Ž. '!K59,'Dalia Gar'!K59,'Indrė A'!K59,Justina!K59,'Kristina R. '!K59,'Sigita J.'!K59,'Ligita U.'!K59,'Ieva '!K59,'Vaida Z. '!K59,)</f>
        <v>0</v>
      </c>
      <c r="L59" s="196">
        <f>SUM('Aiva '!L63,'Vaida V. '!L59,'Dalia K. '!L59,'Violeta '!L59,'Rasa Ž. '!L59,Svajūnė!L59,'Rasa P. '!L59,'Dovilė '!L59,'Rima '!L59,Loreta!L59,'Vaida Ž. '!L59,'Dalia Gar'!L59,'Indrė A'!L59,Justina!L59,'Kristina R. '!L59,'Sigita J.'!L59,'Ligita U.'!L59,'Ieva '!L59,'Vaida Z. '!L59,)</f>
        <v>0</v>
      </c>
      <c r="M59" s="196">
        <f>SUM('Aiva '!M63,'Vaida V. '!M59,'Dalia K. '!M59,'Violeta '!M59,'Rasa Ž. '!M59,Svajūnė!M59,'Rasa P. '!M59,'Dovilė '!M59,'Rima '!M59,Loreta!M59,'Vaida Ž. '!M59,'Dalia Gar'!M59,'Indrė A'!M59,Justina!M59,'Kristina R. '!M59,'Sigita J.'!M59,'Ligita U.'!M59,'Ieva '!M59,'Vaida Z. '!M59,)</f>
        <v>0</v>
      </c>
      <c r="N59" s="196">
        <f>SUM('Aiva '!N59,'Vaida V. '!N59,'Dalia K. '!N59,'Violeta '!N59,'Rasa Ž. '!N59,Svajūnė!N59,'Rasa P. '!N59,'Dovilė '!N59,'Rima '!N59,Loreta!N59,'Vaida Ž. '!N59,'Dalia Gar'!N59,'Indrė A'!N59,Justina!N59,'Kristina R. '!N59,'Sigita J.'!N59,'Ligita U.'!N59,)</f>
        <v>0</v>
      </c>
      <c r="O59" s="1"/>
      <c r="P59" s="1"/>
      <c r="Q59" s="1"/>
    </row>
    <row r="60" spans="1:17" ht="21" x14ac:dyDescent="0.25">
      <c r="A60" s="15" t="s">
        <v>40</v>
      </c>
      <c r="B60" s="16" t="s">
        <v>41</v>
      </c>
      <c r="C60" s="196">
        <f>SUM('Aiva '!C64,'Vaida V. '!C60,'Dalia K. '!C60,'Violeta '!C60,'Rasa Ž. '!C60,Svajūnė!C60,'Rasa P. '!C60,'Dovilė '!C60,'Rima '!C60,Loreta!C60,'Vaida Ž. '!C60,'Dalia Gar'!C60,'Indrė A'!C60,Justina!C60,'Kristina R. '!C60,'Sigita J.'!C60,'Ligita U.'!C60,'Ieva '!C60,'Vaida Z. '!C60,)</f>
        <v>137</v>
      </c>
      <c r="D60" s="196">
        <f>SUM('Aiva '!D64,'Vaida V. '!D60,'Dalia K. '!D60,'Violeta '!D60,'Rasa Ž. '!D60,Svajūnė!D60,'Rasa P. '!D60,'Dovilė '!D60,'Rima '!D60,Loreta!D60,'Vaida Ž. '!D60,'Dalia Gar'!D60,'Indrė A'!D60,Justina!D60,'Kristina R. '!D60,'Sigita J.'!D60,'Ligita U.'!D60,'Ieva '!D60,'Vaida Z. '!D60,)</f>
        <v>204</v>
      </c>
      <c r="E60" s="196">
        <f>SUM('Aiva '!E64,'Vaida V. '!E60,'Dalia K. '!E60,'Violeta '!E60,'Rasa Ž. '!E60,Svajūnė!E60,'Rasa P. '!E60,'Dovilė '!E60,'Rima '!E60,Loreta!E60,'Vaida Ž. '!E60,'Dalia Gar'!E60,'Indrė A'!E60,Justina!E60,'Kristina R. '!E60,'Sigita J.'!E60,'Ligita U.'!E60,'Ieva '!E60,'Vaida Z. '!E60,)</f>
        <v>0</v>
      </c>
      <c r="F60" s="196">
        <f>SUM('Aiva '!F64,'Vaida V. '!F60,'Dalia K. '!F60,'Violeta '!F60,'Rasa Ž. '!F60,Svajūnė!F60,'Rasa P. '!F60,'Dovilė '!F60,'Rima '!F60,Loreta!F60,'Vaida Ž. '!F60,'Dalia Gar'!F60,'Indrė A'!F60,Justina!F60,'Kristina R. '!F60,'Sigita J.'!F60,'Ligita U.'!F60,'Ieva '!F60,'Vaida Z. '!F60,)</f>
        <v>0</v>
      </c>
      <c r="G60" s="196">
        <f>SUM('Aiva '!G64,'Vaida V. '!G60,'Dalia K. '!G60,'Violeta '!G60,'Rasa Ž. '!G60,Svajūnė!G60,'Rasa P. '!G60,'Dovilė '!G60,'Rima '!G60,Loreta!G60,'Vaida Ž. '!G60,'Dalia Gar'!G60,'Indrė A'!G60,Justina!G60,'Kristina R. '!G60,'Sigita J.'!G60,'Ligita U.'!G60,'Ieva '!G60,'Vaida Z. '!G60,)</f>
        <v>0</v>
      </c>
      <c r="H60" s="196">
        <f>SUM('Aiva '!H64,'Vaida V. '!H60,'Dalia K. '!H60,'Violeta '!H60,'Rasa Ž. '!H60,Svajūnė!H60,'Rasa P. '!H60,'Dovilė '!H60,'Rima '!H60,Loreta!H60,'Vaida Ž. '!H60,'Dalia Gar'!H60,'Indrė A'!H60,Justina!H60,'Kristina R. '!H60,'Sigita J.'!H60,'Ligita U.'!H60,'Ieva '!H60,'Vaida Z. '!H60,)</f>
        <v>22</v>
      </c>
      <c r="I60" s="196">
        <f>SUM('Aiva '!I64,'Vaida V. '!I60,'Dalia K. '!I60,'Violeta '!I60,'Rasa Ž. '!I60,Svajūnė!I60,'Rasa P. '!I60,'Dovilė '!I60,'Rima '!I60,Loreta!I60,'Vaida Ž. '!I60,'Dalia Gar'!I60,'Indrė A'!I60,Justina!I60,'Kristina R. '!I60,'Sigita J.'!I60,'Ligita U.'!I60,'Ieva '!I60,'Vaida Z. '!I60,)</f>
        <v>0</v>
      </c>
      <c r="J60" s="196">
        <f>SUM('Aiva '!J64,'Vaida V. '!J60,'Dalia K. '!J60,'Violeta '!J60,'Rasa Ž. '!J60,Svajūnė!J60,'Rasa P. '!J60,'Dovilė '!J60,'Rima '!J60,Loreta!J60,'Vaida Ž. '!J60,'Dalia Gar'!J60,'Indrė A'!J60,Justina!J60,'Kristina R. '!J60,'Sigita J.'!J60,'Ligita U.'!J60,'Ieva '!J60,'Vaida Z. '!J60,)</f>
        <v>0</v>
      </c>
      <c r="K60" s="196">
        <f>SUM('Aiva '!K64,'Vaida V. '!K60,'Dalia K. '!K60,'Violeta '!K60,'Rasa Ž. '!K60,Svajūnė!K60,'Rasa P. '!K60,'Dovilė '!K60,'Rima '!K60,Loreta!K60,'Vaida Ž. '!K60,'Dalia Gar'!K60,'Indrė A'!K60,Justina!K60,'Kristina R. '!K60,'Sigita J.'!K60,'Ligita U.'!K60,'Ieva '!K60,'Vaida Z. '!K60,)</f>
        <v>0</v>
      </c>
      <c r="L60" s="196">
        <f>SUM('Aiva '!L64,'Vaida V. '!L60,'Dalia K. '!L60,'Violeta '!L60,'Rasa Ž. '!L60,Svajūnė!L60,'Rasa P. '!L60,'Dovilė '!L60,'Rima '!L60,Loreta!L60,'Vaida Ž. '!L60,'Dalia Gar'!L60,'Indrė A'!L60,Justina!L60,'Kristina R. '!L60,'Sigita J.'!L60,'Ligita U.'!L60,'Ieva '!L60,'Vaida Z. '!L60,)</f>
        <v>0</v>
      </c>
      <c r="M60" s="196">
        <f>SUM('Aiva '!M64,'Vaida V. '!M60,'Dalia K. '!M60,'Violeta '!M60,'Rasa Ž. '!M60,Svajūnė!M60,'Rasa P. '!M60,'Dovilė '!M60,'Rima '!M60,Loreta!M60,'Vaida Ž. '!M60,'Dalia Gar'!M60,'Indrė A'!M60,Justina!M60,'Kristina R. '!M60,'Sigita J.'!M60,'Ligita U.'!M60,'Ieva '!M60,'Vaida Z. '!M60,)</f>
        <v>0</v>
      </c>
      <c r="N60" s="196">
        <f>SUM('Aiva '!N60,'Vaida V. '!N60,'Dalia K. '!N60,'Violeta '!N60,'Rasa Ž. '!N60,Svajūnė!N60,'Rasa P. '!N60,'Dovilė '!N60,'Rima '!N60,Loreta!N60,'Vaida Ž. '!N60,'Dalia Gar'!N60,'Indrė A'!N60,Justina!N60,'Kristina R. '!N60,'Sigita J.'!N60,'Ligita U.'!N60,)</f>
        <v>0</v>
      </c>
      <c r="O60" s="1"/>
      <c r="P60" s="1"/>
      <c r="Q60" s="1"/>
    </row>
    <row r="61" spans="1:17" ht="30.75" customHeight="1" x14ac:dyDescent="0.25">
      <c r="A61" s="15" t="s">
        <v>42</v>
      </c>
      <c r="B61" s="16" t="s">
        <v>43</v>
      </c>
      <c r="C61" s="196">
        <f>SUM('Aiva '!C65,'Vaida V. '!C61,'Dalia K. '!C61,'Violeta '!C61,'Rasa Ž. '!C61,Svajūnė!C61,'Rasa P. '!C61,'Dovilė '!C61,'Rima '!C61,Loreta!C61,'Vaida Ž. '!C61,'Dalia Gar'!C61,'Indrė A'!C61,Justina!C61,'Kristina R. '!C61,'Sigita J.'!C61,'Ligita U.'!C61,'Ieva '!C61,'Vaida Z. '!C61,)</f>
        <v>1765</v>
      </c>
      <c r="D61" s="196">
        <f>SUM('Aiva '!D65,'Vaida V. '!D61,'Dalia K. '!D61,'Violeta '!D61,'Rasa Ž. '!D61,Svajūnė!D61,'Rasa P. '!D61,'Dovilė '!D61,'Rima '!D61,Loreta!D61,'Vaida Ž. '!D61,'Dalia Gar'!D61,'Indrė A'!D61,Justina!D61,'Kristina R. '!D61,'Sigita J.'!D61,'Ligita U.'!D61,'Ieva '!D61,'Vaida Z. '!D61,+'Vita L.'!D61)</f>
        <v>3094</v>
      </c>
      <c r="E61" s="196">
        <f>SUM('Aiva '!E65,'Vaida V. '!E61,'Dalia K. '!E61,'Violeta '!E61,'Rasa Ž. '!E61,Svajūnė!E61,'Rasa P. '!E61,'Dovilė '!E61,'Rima '!E61,Loreta!E61,'Vaida Ž. '!E61,'Dalia Gar'!E61,'Indrė A'!E61,Justina!E61,'Kristina R. '!E61,'Sigita J.'!E61,'Ligita U.'!E61,'Ieva '!E61,'Vaida Z. '!E61,)</f>
        <v>7</v>
      </c>
      <c r="F61" s="196">
        <f>SUM('Aiva '!F65,'Vaida V. '!F61,'Dalia K. '!F61,'Violeta '!F61,'Rasa Ž. '!F61,Svajūnė!F61,'Rasa P. '!F61,'Dovilė '!F61,'Rima '!F61,Loreta!F61,'Vaida Ž. '!F61,'Dalia Gar'!F61,'Indrė A'!F61,Justina!F61,'Kristina R. '!F61,'Sigita J.'!F61,'Ligita U.'!F61,'Ieva '!F61,'Vaida Z. '!F61,)</f>
        <v>0</v>
      </c>
      <c r="G61" s="196">
        <f>SUM('Aiva '!G65,'Vaida V. '!G61,'Dalia K. '!G61,'Violeta '!G61,'Rasa Ž. '!G61,Svajūnė!G61,'Rasa P. '!G61,'Dovilė '!G61,'Rima '!G61,Loreta!G61,'Vaida Ž. '!G61,'Dalia Gar'!G61,'Indrė A'!G61,Justina!G61,'Kristina R. '!G61,'Sigita J.'!G61,'Ligita U.'!G61,'Ieva '!G61,'Vaida Z. '!G61,)</f>
        <v>63</v>
      </c>
      <c r="H61" s="196">
        <f>SUM('Aiva '!H65,'Vaida V. '!H61,'Dalia K. '!H61,'Violeta '!H61,'Rasa Ž. '!H61,Svajūnė!H61,'Rasa P. '!H61,'Dovilė '!H61,'Rima '!H61,Loreta!H61,'Vaida Ž. '!H61,'Dalia Gar'!H61,'Indrė A'!H61,Justina!H61,'Kristina R. '!H61,'Sigita J.'!H61,'Ligita U.'!H61,'Ieva '!H61,'Vaida Z. '!H61,)</f>
        <v>355</v>
      </c>
      <c r="I61" s="196">
        <f>SUM('Aiva '!I65,'Vaida V. '!I61,'Dalia K. '!I61,'Violeta '!I61,'Rasa Ž. '!I61,Svajūnė!I61,'Rasa P. '!I61,'Dovilė '!I61,'Rima '!I61,Loreta!I61,'Vaida Ž. '!I61,'Dalia Gar'!I61,'Indrė A'!I61,Justina!I61,'Kristina R. '!I61,'Sigita J.'!I61,'Ligita U.'!I61,'Ieva '!I61,'Vaida Z. '!I61,)</f>
        <v>0</v>
      </c>
      <c r="J61" s="196">
        <f>SUM('Aiva '!J65,'Vaida V. '!J61,'Dalia K. '!J61,'Violeta '!J61,'Rasa Ž. '!J61,Svajūnė!J61,'Rasa P. '!J61,'Dovilė '!J61,'Rima '!J61,Loreta!J61,'Vaida Ž. '!J61,'Dalia Gar'!J61,'Indrė A'!J61,Justina!J61,'Kristina R. '!J61,'Sigita J.'!J61,'Ligita U.'!J61,'Ieva '!J61,'Vaida Z. '!J61,)</f>
        <v>0</v>
      </c>
      <c r="K61" s="196">
        <f>SUM('Aiva '!K65,'Vaida V. '!K61,'Dalia K. '!K61,'Violeta '!K61,'Rasa Ž. '!K61,Svajūnė!K61,'Rasa P. '!K61,'Dovilė '!K61,'Rima '!K61,Loreta!K61,'Vaida Ž. '!K61,'Dalia Gar'!K61,'Indrė A'!K61,Justina!K61,'Kristina R. '!K61,'Sigita J.'!K61,'Ligita U.'!K61,'Ieva '!K61,'Vaida Z. '!K61,)</f>
        <v>0</v>
      </c>
      <c r="L61" s="196">
        <f>SUM('Aiva '!L65,'Vaida V. '!L61,'Dalia K. '!L61,'Violeta '!L61,'Rasa Ž. '!L61,Svajūnė!L61,'Rasa P. '!L61,'Dovilė '!L61,'Rima '!L61,Loreta!L61,'Vaida Ž. '!L61,'Dalia Gar'!L61,'Indrė A'!L61,Justina!L61,'Kristina R. '!L61,'Sigita J.'!L61,'Ligita U.'!L61,'Ieva '!L61,'Vaida Z. '!L61,)</f>
        <v>0</v>
      </c>
      <c r="M61" s="196">
        <f>SUM('Aiva '!M65,'Vaida V. '!M61,'Dalia K. '!M61,'Violeta '!M61,'Rasa Ž. '!M61,Svajūnė!M61,'Rasa P. '!M61,'Dovilė '!M61,'Rima '!M61,Loreta!M61,'Vaida Ž. '!M61,'Dalia Gar'!M61,'Indrė A'!M61,Justina!M61,'Kristina R. '!M61,'Sigita J.'!M61,'Ligita U.'!M61,'Ieva '!M61,'Vaida Z. '!M61,)</f>
        <v>23</v>
      </c>
      <c r="N61" s="196">
        <f>SUM('Aiva '!N61,'Vaida V. '!N61,'Dalia K. '!N61,'Violeta '!N61,'Rasa Ž. '!N61,Svajūnė!N61,'Rasa P. '!N61,'Dovilė '!N61,'Rima '!N61,Loreta!N61,'Vaida Ž. '!N61,'Dalia Gar'!N61,'Indrė A'!N61,Justina!N61,'Kristina R. '!N61,'Sigita J.'!N61,'Ligita U.'!N61,+'Ieva '!N61)</f>
        <v>0</v>
      </c>
      <c r="O61" s="1"/>
      <c r="P61" s="1"/>
      <c r="Q61" s="1"/>
    </row>
    <row r="62" spans="1:17" ht="31.5" x14ac:dyDescent="0.25">
      <c r="A62" s="15" t="s">
        <v>44</v>
      </c>
      <c r="B62" s="16" t="s">
        <v>45</v>
      </c>
      <c r="C62" s="196">
        <f>SUM('Aiva '!C66,'Vaida V. '!C62,'Dalia K. '!C62,'Violeta '!C62,'Rasa Ž. '!C62,Svajūnė!C62,'Rasa P. '!C62,'Dovilė '!C62,'Rima '!C62,Loreta!C62,'Vaida Ž. '!C62,'Dalia Gar'!C62,'Indrė A'!C62,Justina!C62,'Kristina R. '!C62,'Sigita J.'!C62,'Ligita U.'!C62,'Ieva '!C62,'Vaida Z. '!C62,)</f>
        <v>1308</v>
      </c>
      <c r="D62" s="196">
        <f>SUM('Aiva '!D66,'Vaida V. '!D62,'Dalia K. '!D62,'Violeta '!D62,'Rasa Ž. '!D62,Svajūnė!D62,'Rasa P. '!D62,'Dovilė '!D62,'Rima '!D62,Loreta!D62,'Vaida Ž. '!D62,'Dalia Gar'!D62,'Indrė A'!D62,Justina!D62,'Kristina R. '!D62,'Sigita J.'!D62,'Ligita U.'!D62,'Ieva '!D62,'Vaida Z. '!D62,+'Kristina G.'!D62)</f>
        <v>1858</v>
      </c>
      <c r="E62" s="196">
        <f>SUM('Aiva '!E66,'Vaida V. '!E62,'Dalia K. '!E62,'Violeta '!E62,'Rasa Ž. '!E62,Svajūnė!E62,'Rasa P. '!E62,'Dovilė '!E62,'Rima '!E62,Loreta!E62,'Vaida Ž. '!E62,'Dalia Gar'!E62,'Indrė A'!E62,Justina!E62,'Kristina R. '!E62,'Sigita J.'!E62,'Ligita U.'!E62,'Ieva '!E62,'Vaida Z. '!E62,)</f>
        <v>3</v>
      </c>
      <c r="F62" s="196">
        <f>SUM('Aiva '!F66,'Vaida V. '!F62,'Dalia K. '!F62,'Violeta '!F62,'Rasa Ž. '!F62,Svajūnė!F62,'Rasa P. '!F62,'Dovilė '!F62,'Rima '!F62,Loreta!F62,'Vaida Ž. '!F62,'Dalia Gar'!F62,'Indrė A'!F62,Justina!F62,'Kristina R. '!F62,'Sigita J.'!F62,'Ligita U.'!F62,'Ieva '!F62,'Vaida Z. '!F62,)</f>
        <v>0</v>
      </c>
      <c r="G62" s="196">
        <f>SUM('Aiva '!G66,'Vaida V. '!G62,'Dalia K. '!G62,'Violeta '!G62,'Rasa Ž. '!G62,Svajūnė!G62,'Rasa P. '!G62,'Dovilė '!G62,'Rima '!G62,Loreta!G62,'Vaida Ž. '!G62,'Dalia Gar'!G62,'Indrė A'!G62,Justina!G62,'Kristina R. '!G62,'Sigita J.'!G62,'Ligita U.'!G62,'Ieva '!G62,'Vaida Z. '!G62,)</f>
        <v>0</v>
      </c>
      <c r="H62" s="196">
        <f>SUM('Aiva '!H66,'Vaida V. '!H62,'Dalia K. '!H62,'Violeta '!H62,'Rasa Ž. '!H62,Svajūnė!H62,'Rasa P. '!H62,'Dovilė '!H62,'Rima '!H62,Loreta!H62,'Vaida Ž. '!H62,'Dalia Gar'!H62,'Indrė A'!H62,Justina!H62,'Kristina R. '!H62,'Sigita J.'!H62,'Ligita U.'!H62,'Ieva '!H62,'Vaida Z. '!H62,)</f>
        <v>10</v>
      </c>
      <c r="I62" s="196">
        <f>SUM('Aiva '!I66,'Vaida V. '!I62,'Dalia K. '!I62,'Violeta '!I62,'Rasa Ž. '!I62,Svajūnė!I62,'Rasa P. '!I62,'Dovilė '!I62,'Rima '!I62,Loreta!I62,'Vaida Ž. '!I62,'Dalia Gar'!I62,'Indrė A'!I62,Justina!I62,'Kristina R. '!I62,'Sigita J.'!I62,'Ligita U.'!I62,'Ieva '!I62,'Vaida Z. '!I62,)</f>
        <v>0</v>
      </c>
      <c r="J62" s="196">
        <f>SUM('Aiva '!J66,'Vaida V. '!J62,'Dalia K. '!J62,'Violeta '!J62,'Rasa Ž. '!J62,Svajūnė!J62,'Rasa P. '!J62,'Dovilė '!J62,'Rima '!J62,Loreta!J62,'Vaida Ž. '!J62,'Dalia Gar'!J62,'Indrė A'!J62,Justina!J62,'Kristina R. '!J62,'Sigita J.'!J62,'Ligita U.'!J62,'Ieva '!J62,'Vaida Z. '!J62,)</f>
        <v>0</v>
      </c>
      <c r="K62" s="196">
        <f>SUM('Aiva '!K66,'Vaida V. '!K62,'Dalia K. '!K62,'Violeta '!K62,'Rasa Ž. '!K62,Svajūnė!K62,'Rasa P. '!K62,'Dovilė '!K62,'Rima '!K62,Loreta!K62,'Vaida Ž. '!K62,'Dalia Gar'!K62,'Indrė A'!K62,Justina!K62,'Kristina R. '!K62,'Sigita J.'!K62,'Ligita U.'!K62,'Ieva '!K62,'Vaida Z. '!K62,)</f>
        <v>0</v>
      </c>
      <c r="L62" s="196">
        <f>SUM('Aiva '!L66,'Vaida V. '!L62,'Dalia K. '!L62,'Violeta '!L62,'Rasa Ž. '!L62,Svajūnė!L62,'Rasa P. '!L62,'Dovilė '!L62,'Rima '!L62,Loreta!L62,'Vaida Ž. '!L62,'Dalia Gar'!L62,'Indrė A'!L62,Justina!L62,'Kristina R. '!L62,'Sigita J.'!L62,'Ligita U.'!L62,'Ieva '!L62,'Vaida Z. '!L62,)</f>
        <v>0</v>
      </c>
      <c r="M62" s="196">
        <f>SUM('Aiva '!M66,'Vaida V. '!M62,'Dalia K. '!M62,'Violeta '!M62,'Rasa Ž. '!M62,Svajūnė!M62,'Rasa P. '!M62,'Dovilė '!M62,'Rima '!M62,Loreta!M62,'Vaida Ž. '!M62,'Dalia Gar'!M62,'Indrė A'!M62,Justina!M62,'Kristina R. '!M62,'Sigita J.'!M62,'Ligita U.'!M62,'Ieva '!M62,'Vaida Z. '!M62,)</f>
        <v>0</v>
      </c>
      <c r="N62" s="196">
        <f>SUM('Aiva '!N62,'Vaida V. '!N62,'Dalia K. '!N62,'Violeta '!N62,'Rasa Ž. '!N62,Svajūnė!N62,'Rasa P. '!N62,'Dovilė '!N62,'Rima '!N62,Loreta!N62,'Vaida Ž. '!N62,'Dalia Gar'!N62,'Indrė A'!N62,Justina!N62,'Kristina R. '!N62,'Sigita J.'!N62,'Ligita U.'!N62,)</f>
        <v>0</v>
      </c>
      <c r="O62" s="1"/>
      <c r="P62" s="1"/>
      <c r="Q62" s="1"/>
    </row>
    <row r="63" spans="1:17" ht="31.5" x14ac:dyDescent="0.25">
      <c r="A63" s="15" t="s">
        <v>46</v>
      </c>
      <c r="B63" s="16" t="s">
        <v>47</v>
      </c>
      <c r="C63" s="196">
        <f>SUM('Aiva '!C67,'Vaida V. '!C63,'Dalia K. '!C63,'Violeta '!C63,'Rasa Ž. '!C63,Svajūnė!C63,'Rasa P. '!C63,'Dovilė '!C63,'Rima '!C63,Loreta!C63,'Vaida Ž. '!C63,'Dalia Gar'!C63,'Indrė A'!C63,Justina!C63,'Kristina R. '!C63,'Sigita J.'!C63,'Ligita U.'!C63,'Ieva '!C63,'Vaida Z. '!C63,)</f>
        <v>191</v>
      </c>
      <c r="D63" s="196">
        <f>'Vita L.'!D63+'Ligita Z.'!D63+'Aiva '!D67+'Vaida V. '!D63+'Dalia K. '!D63+'Violeta '!D63+'Rasa Ž. '!D63+Svajūnė!D63+'Rasa P. '!D63+'Dovilė '!D63+'Rima '!D63+Loreta!D63+'Vaida Ž. '!D63+'Dalia Gar'!D63+'Indrė A'!D63+Justina!D63+'Kristina R. '!D63+'Sigita J.'!D63+'Ligita U.'!D63+'Ieva '!D63+'Vaida Z. '!D28</f>
        <v>0</v>
      </c>
      <c r="E63" s="196">
        <f>SUM('Aiva '!E67,'Vaida V. '!E63,'Dalia K. '!E63,'Violeta '!E63,'Rasa Ž. '!E63,Svajūnė!E63,'Rasa P. '!E63,'Dovilė '!E63,'Rima '!E63,Loreta!E63,'Vaida Ž. '!E63,'Dalia Gar'!E63,'Indrė A'!E63,Justina!E63,'Kristina R. '!E63,'Sigita J.'!E63,'Ligita U.'!E63,'Ieva '!E63,'Vaida Z. '!E63,)</f>
        <v>0</v>
      </c>
      <c r="F63" s="196">
        <f>SUM('Aiva '!F67,'Vaida V. '!F63,'Dalia K. '!F63,'Violeta '!F63,'Rasa Ž. '!F63,Svajūnė!F63,'Rasa P. '!F63,'Dovilė '!F63,'Rima '!F63,Loreta!F63,'Vaida Ž. '!F63,'Dalia Gar'!F63,'Indrė A'!F63,Justina!F63,'Kristina R. '!F63,'Sigita J.'!F63,'Ligita U.'!F63,'Ieva '!F63,'Vaida Z. '!F63,)</f>
        <v>0</v>
      </c>
      <c r="G63" s="196">
        <f>SUM('Aiva '!G67,'Vaida V. '!G63,'Dalia K. '!G63,'Violeta '!G63,'Rasa Ž. '!G63,Svajūnė!G63,'Rasa P. '!G63,'Dovilė '!G63,'Rima '!G63,Loreta!G63,'Vaida Ž. '!G63,'Dalia Gar'!G63,'Indrė A'!G63,Justina!G63,'Kristina R. '!G63,'Sigita J.'!G63,'Ligita U.'!G63,'Ieva '!G63,'Vaida Z. '!G63,)</f>
        <v>0</v>
      </c>
      <c r="H63" s="196">
        <f>SUM('Aiva '!H67,'Vaida V. '!H63,'Dalia K. '!H63,'Violeta '!H63,'Rasa Ž. '!H63,Svajūnė!H63,'Rasa P. '!H63,'Dovilė '!H63,'Rima '!H63,Loreta!H63,'Vaida Ž. '!H63,'Dalia Gar'!H63,'Indrė A'!H63,Justina!H63,'Kristina R. '!H63,'Sigita J.'!H63,'Ligita U.'!H63,'Ieva '!H63,'Vaida Z. '!H63,)</f>
        <v>24</v>
      </c>
      <c r="I63" s="196">
        <f>SUM('Aiva '!I67,'Vaida V. '!I63,'Dalia K. '!I63,'Violeta '!I63,'Rasa Ž. '!I63,Svajūnė!I63,'Rasa P. '!I63,'Dovilė '!I63,'Rima '!I63,Loreta!I63,'Vaida Ž. '!I63,'Dalia Gar'!I63,'Indrė A'!I63,Justina!I63,'Kristina R. '!I63,'Sigita J.'!I63,'Ligita U.'!I63,'Ieva '!I63,'Vaida Z. '!I63,)</f>
        <v>0</v>
      </c>
      <c r="J63" s="196">
        <f>SUM('Aiva '!J67,'Vaida V. '!J63,'Dalia K. '!J63,'Violeta '!J63,'Rasa Ž. '!J63,Svajūnė!J63,'Rasa P. '!J63,'Dovilė '!J63,'Rima '!J63,Loreta!J63,'Vaida Ž. '!J63,'Dalia Gar'!J63,'Indrė A'!J63,Justina!J63,'Kristina R. '!J63,'Sigita J.'!J63,'Ligita U.'!J63,'Ieva '!J63,'Vaida Z. '!J63,)</f>
        <v>0</v>
      </c>
      <c r="K63" s="196">
        <f>SUM('Aiva '!K67,'Vaida V. '!K63,'Dalia K. '!K63,'Violeta '!K63,'Rasa Ž. '!K63,Svajūnė!K63,'Rasa P. '!K63,'Dovilė '!K63,'Rima '!K63,Loreta!K63,'Vaida Ž. '!K63,'Dalia Gar'!K63,'Indrė A'!K63,Justina!K63,'Kristina R. '!K63,'Sigita J.'!K63,'Ligita U.'!K63,'Ieva '!K63,'Vaida Z. '!K63,)</f>
        <v>0</v>
      </c>
      <c r="L63" s="196">
        <f>SUM('Aiva '!L67,'Vaida V. '!L63,'Dalia K. '!L63,'Violeta '!L63,'Rasa Ž. '!L63,Svajūnė!L63,'Rasa P. '!L63,'Dovilė '!L63,'Rima '!L63,Loreta!L63,'Vaida Ž. '!L63,'Dalia Gar'!L63,'Indrė A'!L63,Justina!L63,'Kristina R. '!L63,'Sigita J.'!L63,'Ligita U.'!L63,'Ieva '!L63,'Vaida Z. '!L63,)</f>
        <v>0</v>
      </c>
      <c r="M63" s="196">
        <f>SUM('Aiva '!M67,'Vaida V. '!M63,'Dalia K. '!M63,'Violeta '!M63,'Rasa Ž. '!M63,Svajūnė!M63,'Rasa P. '!M63,'Dovilė '!M63,'Rima '!M63,Loreta!M63,'Vaida Ž. '!M63,'Dalia Gar'!M63,'Indrė A'!M63,Justina!M63,'Kristina R. '!M63,'Sigita J.'!M63,'Ligita U.'!M63,'Ieva '!M63,'Vaida Z. '!M63,)</f>
        <v>8</v>
      </c>
      <c r="N63" s="196">
        <f>SUM('Aiva '!N63,'Vaida V. '!N63,'Dalia K. '!N63,'Violeta '!N63,'Rasa Ž. '!N63,Svajūnė!N63,'Rasa P. '!N63,'Dovilė '!N63,'Rima '!N63,Loreta!N63,'Vaida Ž. '!N63,'Dalia Gar'!N63,'Indrė A'!N63,Justina!N63,'Kristina R. '!N63,'Sigita J.'!N63,'Ligita U.'!N63,)</f>
        <v>0</v>
      </c>
      <c r="O63" s="1"/>
      <c r="P63" s="1"/>
      <c r="Q63" s="1"/>
    </row>
    <row r="64" spans="1:17" ht="21" x14ac:dyDescent="0.25">
      <c r="A64" s="15" t="s">
        <v>48</v>
      </c>
      <c r="B64" s="16" t="s">
        <v>49</v>
      </c>
      <c r="C64" s="196">
        <f>SUM('Aiva '!C68,'Vaida V. '!C64,'Dalia K. '!C64,'Violeta '!C64,'Rasa Ž. '!C64,Svajūnė!C64,'Rasa P. '!C64,'Dovilė '!C64,'Rima '!C64,Loreta!C64,'Vaida Ž. '!C64,'Dalia Gar'!C64,'Indrė A'!C64,Justina!C64,'Kristina R. '!C64,'Sigita J.'!C64,'Ligita U.'!C64,'Ieva '!C64,'Vaida Z. '!C64,+'Kristina G.'!C64)</f>
        <v>1190</v>
      </c>
      <c r="D64" s="196">
        <f>SUM('Aiva '!D68,'Vaida V. '!D64,'Dalia K. '!D64,'Violeta '!D64,'Rasa Ž. '!D64,Svajūnė!D64,'Rasa P. '!D64,'Dovilė '!D64,'Rima '!D64,Loreta!D64,'Vaida Ž. '!D64,'Dalia Gar'!D64,'Indrė A'!D64,Justina!D64,'Kristina R. '!D64,'Sigita J.'!D64,'Ligita U.'!D64,'Ieva '!D64,'Vaida Z. '!D64,+'Kristina G.'!D64)</f>
        <v>1536</v>
      </c>
      <c r="E64" s="196">
        <f>SUM('Aiva '!E68,'Vaida V. '!E64,'Dalia K. '!E64,'Violeta '!E64,'Rasa Ž. '!E64,Svajūnė!E64,'Rasa P. '!E64,'Dovilė '!E64,'Rima '!E64,Loreta!E64,'Vaida Ž. '!E64,'Dalia Gar'!E64,'Indrė A'!E64,Justina!E64,'Kristina R. '!E64,'Sigita J.'!E64,'Ligita U.'!E64,'Ieva '!E64,'Vaida Z. '!E64,)</f>
        <v>0</v>
      </c>
      <c r="F64" s="196">
        <f>SUM('Aiva '!F68,'Vaida V. '!F64,'Dalia K. '!F64,'Violeta '!F64,'Rasa Ž. '!F64,Svajūnė!F64,'Rasa P. '!F64,'Dovilė '!F64,'Rima '!F64,Loreta!F64,'Vaida Ž. '!F64,'Dalia Gar'!F64,'Indrė A'!F64,Justina!F64,'Kristina R. '!F64,'Sigita J.'!F64,'Ligita U.'!F64,'Ieva '!F64,'Vaida Z. '!F64,)</f>
        <v>0</v>
      </c>
      <c r="G64" s="196">
        <f>SUM('Aiva '!G68,'Vaida V. '!G64,'Dalia K. '!G64,'Violeta '!G64,'Rasa Ž. '!G64,Svajūnė!G64,'Rasa P. '!G64,'Dovilė '!G64,'Rima '!G64,Loreta!G64,'Vaida Ž. '!G64,'Dalia Gar'!G64,'Indrė A'!G64,Justina!G64,'Kristina R. '!G64,'Sigita J.'!G64,'Ligita U.'!G64,'Ieva '!G64,'Vaida Z. '!G64,)</f>
        <v>0</v>
      </c>
      <c r="H64" s="196">
        <f>SUM('Aiva '!H68,'Vaida V. '!H64,'Dalia K. '!H64,'Violeta '!H64,'Rasa Ž. '!H64,Svajūnė!H64,'Rasa P. '!H64,'Dovilė '!H64,'Rima '!H64,Loreta!H64,'Vaida Ž. '!H64,'Dalia Gar'!H64,'Indrė A'!H64,Justina!H64,'Kristina R. '!H64,'Sigita J.'!H64,'Ligita U.'!H64,'Ieva '!H64,'Vaida Z. '!H64,+'Vita L.'!H64)</f>
        <v>77</v>
      </c>
      <c r="I64" s="196">
        <f>SUM('Aiva '!I68,'Vaida V. '!I64,'Dalia K. '!I64,'Violeta '!I64,'Rasa Ž. '!I64,Svajūnė!I64,'Rasa P. '!I64,'Dovilė '!I64,'Rima '!I64,Loreta!I64,'Vaida Ž. '!I64,'Dalia Gar'!I64,'Indrė A'!I64,Justina!I64,'Kristina R. '!I64,'Sigita J.'!I64,'Ligita U.'!I64,'Ieva '!I64,'Vaida Z. '!I64,)</f>
        <v>0</v>
      </c>
      <c r="J64" s="196">
        <f>SUM('Aiva '!J68,'Vaida V. '!J64,'Dalia K. '!J64,'Violeta '!J64,'Rasa Ž. '!J64,Svajūnė!J64,'Rasa P. '!J64,'Dovilė '!J64,'Rima '!J64,Loreta!J64,'Vaida Ž. '!J64,'Dalia Gar'!J64,'Indrė A'!J64,Justina!J64,'Kristina R. '!J64,'Sigita J.'!J64,'Ligita U.'!J64,'Ieva '!J64,'Vaida Z. '!J64,)</f>
        <v>0</v>
      </c>
      <c r="K64" s="196">
        <f>SUM('Aiva '!K68,'Vaida V. '!K64,'Dalia K. '!K64,'Violeta '!K64,'Rasa Ž. '!K64,Svajūnė!K64,'Rasa P. '!K64,'Dovilė '!K64,'Rima '!K64,Loreta!K64,'Vaida Ž. '!K64,'Dalia Gar'!K64,'Indrė A'!K64,Justina!K64,'Kristina R. '!K64,'Sigita J.'!K64,'Ligita U.'!K64,'Ieva '!K64,'Vaida Z. '!K64,)</f>
        <v>0</v>
      </c>
      <c r="L64" s="196">
        <f>SUM('Aiva '!L68,'Vaida V. '!L64,'Dalia K. '!L64,'Violeta '!L64,'Rasa Ž. '!L64,Svajūnė!L64,'Rasa P. '!L64,'Dovilė '!L64,'Rima '!L64,Loreta!L64,'Vaida Ž. '!L64,'Dalia Gar'!L64,'Indrė A'!L64,Justina!L64,'Kristina R. '!L64,'Sigita J.'!L64,'Ligita U.'!L64,'Ieva '!L64,'Vaida Z. '!L64,)</f>
        <v>0</v>
      </c>
      <c r="M64" s="196">
        <f>SUM('Aiva '!M68,'Vaida V. '!M64,'Dalia K. '!M64,'Violeta '!M64,'Rasa Ž. '!M64,Svajūnė!M64,'Rasa P. '!M64,'Dovilė '!M64,'Rima '!M64,Loreta!M64,'Vaida Ž. '!M64,'Dalia Gar'!M64,'Indrė A'!M64,Justina!M64,'Kristina R. '!M64,'Sigita J.'!M64,'Ligita U.'!M64,'Ieva '!M64,'Vaida Z. '!M64,)</f>
        <v>16</v>
      </c>
      <c r="N64" s="196">
        <f>SUM('Aiva '!N64,'Vaida V. '!N64,'Dalia K. '!N64,'Violeta '!N64,'Rasa Ž. '!N64,Svajūnė!N64,'Rasa P. '!N64,'Dovilė '!N64,'Rima '!N64,Loreta!N64,'Vaida Ž. '!N64,'Dalia Gar'!N64,'Indrė A'!N64,Justina!N64,'Kristina R. '!N64,'Sigita J.'!N64,'Ligita U.'!N64,)</f>
        <v>0</v>
      </c>
      <c r="O64" s="195"/>
      <c r="P64" s="1"/>
      <c r="Q64" s="1"/>
    </row>
    <row r="65" spans="1:18" ht="21" x14ac:dyDescent="0.25">
      <c r="A65" s="15" t="s">
        <v>50</v>
      </c>
      <c r="B65" s="16" t="s">
        <v>51</v>
      </c>
      <c r="C65" s="196">
        <f>SUM('Aiva '!C69,'Vaida V. '!C65,'Dalia K. '!C65,'Violeta '!C65,'Rasa Ž. '!C65,Svajūnė!C65,'Rasa P. '!C65,'Dovilė '!C65,'Rima '!C65,Loreta!C65,'Vaida Ž. '!C65,'Dalia Gar'!C65,'Indrė A'!C65,Justina!C65,'Kristina R. '!C65,'Sigita J.'!C65,'Ligita U.'!C65,'Ieva '!C65,'Vaida Z. '!C65,)</f>
        <v>57</v>
      </c>
      <c r="D65" s="196">
        <f>SUM('Aiva '!D69,'Vaida V. '!D65,'Dalia K. '!D65,'Violeta '!D65,'Rasa Ž. '!D65,Svajūnė!D65,'Rasa P. '!D65,'Dovilė '!D65,'Rima '!D65,Loreta!D65,'Vaida Ž. '!D65,'Dalia Gar'!D65,'Indrė A'!D65,Justina!D65,'Kristina R. '!D65,'Sigita J.'!D65,'Ligita U.'!D65,'Ieva '!D65,'Vaida Z. '!D65,)</f>
        <v>0</v>
      </c>
      <c r="E65" s="196">
        <f>SUM('Aiva '!E69,'Vaida V. '!E65,'Dalia K. '!E65,'Violeta '!E65,'Rasa Ž. '!E65,Svajūnė!E65,'Rasa P. '!E65,'Dovilė '!E65,'Rima '!E65,Loreta!E65,'Vaida Ž. '!E65,'Dalia Gar'!E65,'Indrė A'!E65,Justina!E65,'Kristina R. '!E65,'Sigita J.'!E65,'Ligita U.'!E65,'Ieva '!E65,'Vaida Z. '!E65,)</f>
        <v>0</v>
      </c>
      <c r="F65" s="196">
        <f>SUM('Aiva '!F69,'Vaida V. '!F65,'Dalia K. '!F65,'Violeta '!F65,'Rasa Ž. '!F65,Svajūnė!F65,'Rasa P. '!F65,'Dovilė '!F65,'Rima '!F65,Loreta!F65,'Vaida Ž. '!F65,'Dalia Gar'!F65,'Indrė A'!F65,Justina!F65,'Kristina R. '!F65,'Sigita J.'!F65,'Ligita U.'!F65,'Ieva '!F65,'Vaida Z. '!F65,)</f>
        <v>0</v>
      </c>
      <c r="G65" s="196">
        <f>SUM('Aiva '!G69,'Vaida V. '!G65,'Dalia K. '!G65,'Violeta '!G65,'Rasa Ž. '!G65,Svajūnė!G65,'Rasa P. '!G65,'Dovilė '!G65,'Rima '!G65,Loreta!G65,'Vaida Ž. '!G65,'Dalia Gar'!G65,'Indrė A'!G65,Justina!G65,'Kristina R. '!G65,'Sigita J.'!G65,'Ligita U.'!G65,'Ieva '!G65,'Vaida Z. '!G65,)</f>
        <v>0</v>
      </c>
      <c r="H65" s="196">
        <f>SUM('Aiva '!H69,'Vaida V. '!H65,'Dalia K. '!H65,'Violeta '!H65,'Rasa Ž. '!H65,Svajūnė!H65,'Rasa P. '!H65,'Dovilė '!H65,'Rima '!H65,Loreta!H65,'Vaida Ž. '!H65,'Dalia Gar'!H65,'Indrė A'!H65,Justina!H65,'Kristina R. '!H65,'Sigita J.'!H65,'Ligita U.'!H65,'Ieva '!H65,'Vaida Z. '!H65,)</f>
        <v>32</v>
      </c>
      <c r="I65" s="196">
        <f>SUM('Aiva '!I69,'Vaida V. '!I65,'Dalia K. '!I65,'Violeta '!I65,'Rasa Ž. '!I65,Svajūnė!I65,'Rasa P. '!I65,'Dovilė '!I65,'Rima '!I65,Loreta!I65,'Vaida Ž. '!I65,'Dalia Gar'!I65,'Indrė A'!I65,Justina!I65,'Kristina R. '!I65,'Sigita J.'!I65,'Ligita U.'!I65,'Ieva '!I65,'Vaida Z. '!I65,)</f>
        <v>0</v>
      </c>
      <c r="J65" s="196">
        <f>SUM('Aiva '!J69,'Vaida V. '!J65,'Dalia K. '!J65,'Violeta '!J65,'Rasa Ž. '!J65,Svajūnė!J65,'Rasa P. '!J65,'Dovilė '!J65,'Rima '!J65,Loreta!J65,'Vaida Ž. '!J65,'Dalia Gar'!J65,'Indrė A'!J65,Justina!J65,'Kristina R. '!J65,'Sigita J.'!J65,'Ligita U.'!J65,'Ieva '!J65,'Vaida Z. '!J65,)</f>
        <v>0</v>
      </c>
      <c r="K65" s="196">
        <f>SUM('Aiva '!K69,'Vaida V. '!K65,'Dalia K. '!K65,'Violeta '!K65,'Rasa Ž. '!K65,Svajūnė!K65,'Rasa P. '!K65,'Dovilė '!K65,'Rima '!K65,Loreta!K65,'Vaida Ž. '!K65,'Dalia Gar'!K65,'Indrė A'!K65,Justina!K65,'Kristina R. '!K65,'Sigita J.'!K65,'Ligita U.'!K65,'Ieva '!K65,'Vaida Z. '!K65,)</f>
        <v>0</v>
      </c>
      <c r="L65" s="196">
        <f>SUM('Aiva '!L69,'Vaida V. '!L65,'Dalia K. '!L65,'Violeta '!L65,'Rasa Ž. '!L65,Svajūnė!L65,'Rasa P. '!L65,'Dovilė '!L65,'Rima '!L65,Loreta!L65,'Vaida Ž. '!L65,'Dalia Gar'!L65,'Indrė A'!L65,Justina!L65,'Kristina R. '!L65,'Sigita J.'!L65,'Ligita U.'!L65,'Ieva '!L65,'Vaida Z. '!L65,)</f>
        <v>0</v>
      </c>
      <c r="M65" s="196">
        <f>SUM('Aiva '!M69,'Vaida V. '!M65,'Dalia K. '!M65,'Violeta '!M65,'Rasa Ž. '!M65,Svajūnė!M65,'Rasa P. '!M65,'Dovilė '!M65,'Rima '!M65,Loreta!M65,'Vaida Ž. '!M65,'Dalia Gar'!M65,'Indrė A'!M65,Justina!M65,'Kristina R. '!M65,'Sigita J.'!M65,'Ligita U.'!M65,'Ieva '!M65,'Vaida Z. '!M65,)</f>
        <v>16</v>
      </c>
      <c r="N65" s="196">
        <f>SUM('Aiva '!N65,'Vaida V. '!N65,'Dalia K. '!N65,'Violeta '!N65,'Rasa Ž. '!N65,Svajūnė!N65,'Rasa P. '!N65,'Dovilė '!N65,'Rima '!N65,Loreta!N65,'Vaida Ž. '!N65,'Dalia Gar'!N65,'Indrė A'!N65,Justina!N65,'Kristina R. '!N65,'Sigita J.'!N65,'Ligita U.'!N65,)</f>
        <v>0</v>
      </c>
      <c r="O65" s="1"/>
      <c r="P65" s="1"/>
      <c r="Q65" s="1"/>
    </row>
    <row r="66" spans="1:18" x14ac:dyDescent="0.25">
      <c r="A66" s="15" t="s">
        <v>52</v>
      </c>
      <c r="B66" s="16" t="s">
        <v>53</v>
      </c>
      <c r="C66" s="196">
        <f>SUM('Aiva '!C70,'Vaida V. '!C66,'Dalia K. '!C66,'Violeta '!C66,'Rasa Ž. '!C66,Svajūnė!C66,'Rasa P. '!C66,'Dovilė '!C66,'Rima '!C66,Loreta!C66,'Vaida Ž. '!C66,'Dalia Gar'!C66,'Indrė A'!C66,Justina!C66,'Kristina R. '!C66,'Sigita J.'!C66,'Ligita U.'!C66,'Ieva '!C66,'Vaida Z. '!C66,)</f>
        <v>0</v>
      </c>
      <c r="D66" s="196">
        <f>SUM('Aiva '!D70,'Vaida V. '!D66,'Dalia K. '!D66,'Violeta '!D66,'Rasa Ž. '!D66,Svajūnė!D66,'Rasa P. '!D66,'Dovilė '!D66,'Rima '!D66,Loreta!D66,'Vaida Ž. '!D66,'Dalia Gar'!D66,'Indrė A'!D66,Justina!D66,'Kristina R. '!D66,'Sigita J.'!D66,'Ligita U.'!D66,'Ieva '!D66,'Vaida Z. '!D66,)</f>
        <v>0</v>
      </c>
      <c r="E66" s="196">
        <f>SUM('Aiva '!E70,'Vaida V. '!E66,'Dalia K. '!E66,'Violeta '!E66,'Rasa Ž. '!E66,Svajūnė!E66,'Rasa P. '!E66,'Dovilė '!E66,'Rima '!E66,Loreta!E66,'Vaida Ž. '!E66,'Dalia Gar'!E66,'Indrė A'!E66,Justina!E66,'Kristina R. '!E66,'Sigita J.'!E66,'Ligita U.'!E66,'Ieva '!E66,'Vaida Z. '!E66,)</f>
        <v>0</v>
      </c>
      <c r="F66" s="196">
        <f>SUM('Aiva '!F70,'Vaida V. '!F66,'Dalia K. '!F66,'Violeta '!F66,'Rasa Ž. '!F66,Svajūnė!F66,'Rasa P. '!F66,'Dovilė '!F66,'Rima '!F66,Loreta!F66,'Vaida Ž. '!F66,'Dalia Gar'!F66,'Indrė A'!F66,Justina!F66,'Kristina R. '!F66,'Sigita J.'!F66,'Ligita U.'!F66,'Ieva '!F66,'Vaida Z. '!F66,)</f>
        <v>0</v>
      </c>
      <c r="G66" s="196">
        <f>SUM('Aiva '!G70,'Vaida V. '!G66,'Dalia K. '!G66,'Violeta '!G66,'Rasa Ž. '!G66,Svajūnė!G66,'Rasa P. '!G66,'Dovilė '!G66,'Rima '!G66,Loreta!G66,'Vaida Ž. '!G66,'Dalia Gar'!G66,'Indrė A'!G66,Justina!G66,'Kristina R. '!G66,'Sigita J.'!G66,'Ligita U.'!G66,'Ieva '!G66,'Vaida Z. '!G66,)</f>
        <v>0</v>
      </c>
      <c r="H66" s="196">
        <f>SUM('Aiva '!H70,'Vaida V. '!H66,'Dalia K. '!H66,'Violeta '!H66,'Rasa Ž. '!H66,Svajūnė!H66,'Rasa P. '!H66,'Dovilė '!H66,'Rima '!H66,Loreta!H66,'Vaida Ž. '!H66,'Dalia Gar'!H66,'Indrė A'!H66,Justina!H66,'Kristina R. '!H66,'Sigita J.'!H66,'Ligita U.'!H66,'Ieva '!H66,'Vaida Z. '!H66,)</f>
        <v>0</v>
      </c>
      <c r="I66" s="196">
        <f>SUM('Aiva '!I70,'Vaida V. '!I66,'Dalia K. '!I66,'Violeta '!I66,'Rasa Ž. '!I66,Svajūnė!I66,'Rasa P. '!I66,'Dovilė '!I66,'Rima '!I66,Loreta!I66,'Vaida Ž. '!I66,'Dalia Gar'!I66,'Indrė A'!I66,Justina!I66,'Kristina R. '!I66,'Sigita J.'!I66,'Ligita U.'!I66,'Ieva '!I66,'Vaida Z. '!I66,)</f>
        <v>0</v>
      </c>
      <c r="J66" s="196">
        <f>SUM('Aiva '!J70,'Vaida V. '!J66,'Dalia K. '!J66,'Violeta '!J66,'Rasa Ž. '!J66,Svajūnė!J66,'Rasa P. '!J66,'Dovilė '!J66,'Rima '!J66,Loreta!J66,'Vaida Ž. '!J66,'Dalia Gar'!J66,'Indrė A'!J66,Justina!J66,'Kristina R. '!J66,'Sigita J.'!J66,'Ligita U.'!J66,'Ieva '!J66,'Vaida Z. '!J66,)</f>
        <v>0</v>
      </c>
      <c r="K66" s="196">
        <f>SUM('Aiva '!K70,'Vaida V. '!K66,'Dalia K. '!K66,'Violeta '!K66,'Rasa Ž. '!K66,Svajūnė!K66,'Rasa P. '!K66,'Dovilė '!K66,'Rima '!K66,Loreta!K66,'Vaida Ž. '!K66,'Dalia Gar'!K66,'Indrė A'!K66,Justina!K66,'Kristina R. '!K66,'Sigita J.'!K66,'Ligita U.'!K66,'Ieva '!K66,'Vaida Z. '!K66,)</f>
        <v>0</v>
      </c>
      <c r="L66" s="196">
        <f>SUM('Aiva '!L70,'Vaida V. '!L66,'Dalia K. '!L66,'Violeta '!L66,'Rasa Ž. '!L66,Svajūnė!L66,'Rasa P. '!L66,'Dovilė '!L66,'Rima '!L66,Loreta!L66,'Vaida Ž. '!L66,'Dalia Gar'!L66,'Indrė A'!L66,Justina!L66,'Kristina R. '!L66,'Sigita J.'!L66,'Ligita U.'!L66,'Ieva '!L66,'Vaida Z. '!L66,)</f>
        <v>0</v>
      </c>
      <c r="M66" s="196">
        <f>SUM('Aiva '!M70,'Vaida V. '!M66,'Dalia K. '!M66,'Violeta '!M66,'Rasa Ž. '!M66,Svajūnė!M66,'Rasa P. '!M66,'Dovilė '!M66,'Rima '!M66,Loreta!M66,'Vaida Ž. '!M66,'Dalia Gar'!M66,'Indrė A'!M66,Justina!M66,'Kristina R. '!M66,'Sigita J.'!M66,'Ligita U.'!M66,'Ieva '!M66,'Vaida Z. '!M66,)</f>
        <v>0</v>
      </c>
      <c r="N66" s="196">
        <f>SUM('Aiva '!N66,'Vaida V. '!N66,'Dalia K. '!N66,'Violeta '!N66,'Rasa Ž. '!N66,Svajūnė!N66,'Rasa P. '!N66,'Dovilė '!N66,'Rima '!N66,Loreta!N66,'Vaida Ž. '!N66,'Dalia Gar'!N66,'Indrė A'!N66,Justina!N66,'Kristina R. '!N66,'Sigita J.'!N66,'Ligita U.'!N66,)</f>
        <v>0</v>
      </c>
      <c r="O66" s="1"/>
      <c r="P66" s="1"/>
      <c r="Q66" s="1"/>
    </row>
    <row r="67" spans="1:18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8" ht="59.25" customHeight="1" x14ac:dyDescent="0.25">
      <c r="A68" s="17"/>
      <c r="B68" s="18"/>
      <c r="C68" s="22"/>
      <c r="D68" s="22"/>
      <c r="E68" s="22"/>
      <c r="F68" s="22"/>
      <c r="G68" s="22"/>
      <c r="H68" s="22"/>
      <c r="I68" s="22"/>
      <c r="J68" s="22"/>
      <c r="K68" s="22"/>
      <c r="L68" s="19"/>
      <c r="M68" s="395"/>
      <c r="N68" s="395"/>
      <c r="O68" s="395"/>
      <c r="P68" s="395"/>
      <c r="Q68" s="395"/>
      <c r="R68" s="1"/>
    </row>
    <row r="69" spans="1:18" ht="15" customHeight="1" x14ac:dyDescent="0.25">
      <c r="A69" s="17"/>
      <c r="B69" s="18"/>
      <c r="C69" s="396"/>
      <c r="D69" s="396"/>
      <c r="E69" s="396"/>
      <c r="F69" s="396"/>
      <c r="G69" s="396"/>
      <c r="H69" s="396"/>
      <c r="I69" s="396"/>
      <c r="J69" s="396"/>
      <c r="K69" s="396"/>
      <c r="L69" s="19"/>
      <c r="M69" s="395"/>
      <c r="N69" s="395"/>
      <c r="O69" s="395"/>
      <c r="P69" s="395"/>
      <c r="Q69" s="395"/>
      <c r="R69" s="1"/>
    </row>
    <row r="70" spans="1:1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395"/>
      <c r="N70" s="395"/>
      <c r="O70" s="395"/>
      <c r="P70" s="395"/>
      <c r="Q70" s="395"/>
      <c r="R70" s="1"/>
    </row>
    <row r="71" spans="1:18" ht="15.75" customHeight="1" x14ac:dyDescent="0.25">
      <c r="A71" s="17"/>
      <c r="B71" s="18"/>
      <c r="C71" s="19"/>
      <c r="D71" s="396"/>
      <c r="E71" s="396"/>
      <c r="F71" s="396"/>
      <c r="G71" s="396"/>
      <c r="H71" s="396"/>
      <c r="I71" s="396"/>
      <c r="J71" s="396"/>
      <c r="K71" s="19"/>
      <c r="L71" s="19"/>
      <c r="M71" s="395"/>
      <c r="N71" s="395"/>
      <c r="O71" s="395"/>
      <c r="P71" s="395"/>
      <c r="Q71" s="395"/>
      <c r="R71" s="1"/>
    </row>
    <row r="72" spans="1:18" ht="15.75" customHeight="1" x14ac:dyDescent="0.25">
      <c r="A72" s="407"/>
      <c r="B72" s="407"/>
      <c r="C72" s="407"/>
      <c r="D72" s="407"/>
      <c r="E72" s="407"/>
      <c r="F72" s="407"/>
      <c r="G72" s="407"/>
      <c r="H72" s="407"/>
      <c r="I72" s="407"/>
      <c r="J72" s="407"/>
      <c r="K72" s="407"/>
      <c r="L72" s="407"/>
      <c r="M72" s="407"/>
      <c r="N72" s="407"/>
      <c r="O72" s="19"/>
      <c r="P72" s="20"/>
      <c r="Q72" s="21"/>
    </row>
    <row r="73" spans="1:18" ht="15" customHeight="1" x14ac:dyDescent="0.25">
      <c r="A73" s="407"/>
      <c r="B73" s="407"/>
      <c r="C73" s="407"/>
      <c r="D73" s="407"/>
      <c r="E73" s="407"/>
      <c r="F73" s="407"/>
      <c r="G73" s="407"/>
      <c r="H73" s="407"/>
      <c r="I73" s="407"/>
      <c r="J73" s="407"/>
      <c r="K73" s="407"/>
      <c r="L73" s="407"/>
      <c r="M73" s="407"/>
      <c r="N73" s="407"/>
      <c r="O73" s="19"/>
      <c r="P73" s="20"/>
      <c r="Q73" s="21"/>
    </row>
    <row r="74" spans="1:18" x14ac:dyDescent="0.25">
      <c r="A74" s="408"/>
      <c r="B74" s="408"/>
      <c r="C74" s="408"/>
      <c r="D74" s="408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8"/>
      <c r="Q74" s="408"/>
    </row>
    <row r="75" spans="1:18" ht="16.5" customHeight="1" x14ac:dyDescent="0.25">
      <c r="A75" s="408"/>
      <c r="B75" s="408"/>
      <c r="C75" s="408"/>
      <c r="D75" s="408"/>
      <c r="E75" s="408"/>
      <c r="F75" s="408"/>
      <c r="G75" s="408"/>
      <c r="H75" s="408"/>
      <c r="I75" s="408"/>
      <c r="J75" s="408"/>
      <c r="K75" s="408"/>
      <c r="L75" s="408"/>
      <c r="M75" s="408"/>
      <c r="N75" s="408"/>
      <c r="O75" s="408"/>
      <c r="P75" s="408"/>
      <c r="Q75" s="408"/>
    </row>
    <row r="76" spans="1:18" ht="22.5" customHeight="1" x14ac:dyDescent="0.25">
      <c r="A76" s="385" t="s">
        <v>69</v>
      </c>
      <c r="B76" s="385"/>
      <c r="C76" s="385"/>
      <c r="D76" s="385"/>
      <c r="E76" s="385"/>
      <c r="F76" s="385"/>
      <c r="G76" s="385"/>
      <c r="H76" s="385"/>
      <c r="I76" s="385"/>
      <c r="J76" s="385"/>
      <c r="K76" s="385"/>
      <c r="L76" s="385"/>
      <c r="M76" s="385"/>
      <c r="N76" s="385"/>
      <c r="O76" s="385"/>
      <c r="P76" s="385"/>
      <c r="Q76" s="385"/>
    </row>
    <row r="77" spans="1:18" ht="15" customHeight="1" x14ac:dyDescent="0.25">
      <c r="A77" s="386" t="s">
        <v>70</v>
      </c>
      <c r="B77" s="387"/>
      <c r="C77" s="387"/>
      <c r="D77" s="387"/>
      <c r="E77" s="387"/>
      <c r="F77" s="387"/>
      <c r="G77" s="387"/>
      <c r="H77" s="387"/>
      <c r="I77" s="387"/>
      <c r="J77" s="387"/>
      <c r="K77" s="387"/>
      <c r="L77" s="388"/>
      <c r="M77" s="392" t="s">
        <v>71</v>
      </c>
      <c r="N77" s="394" t="s">
        <v>72</v>
      </c>
      <c r="O77" s="394"/>
      <c r="P77" s="394"/>
      <c r="Q77" s="394"/>
    </row>
    <row r="78" spans="1:18" x14ac:dyDescent="0.25">
      <c r="A78" s="389"/>
      <c r="B78" s="390"/>
      <c r="C78" s="390"/>
      <c r="D78" s="390"/>
      <c r="E78" s="390"/>
      <c r="F78" s="390"/>
      <c r="G78" s="390"/>
      <c r="H78" s="390"/>
      <c r="I78" s="390"/>
      <c r="J78" s="390"/>
      <c r="K78" s="390"/>
      <c r="L78" s="391"/>
      <c r="M78" s="393"/>
      <c r="N78" s="394"/>
      <c r="O78" s="394"/>
      <c r="P78" s="394"/>
      <c r="Q78" s="394"/>
    </row>
    <row r="79" spans="1:18" x14ac:dyDescent="0.25">
      <c r="A79" s="367" t="s">
        <v>22</v>
      </c>
      <c r="B79" s="368"/>
      <c r="C79" s="368"/>
      <c r="D79" s="368"/>
      <c r="E79" s="368"/>
      <c r="F79" s="368"/>
      <c r="G79" s="368"/>
      <c r="H79" s="368"/>
      <c r="I79" s="368"/>
      <c r="J79" s="368"/>
      <c r="K79" s="368"/>
      <c r="L79" s="369"/>
      <c r="M79" s="25" t="s">
        <v>23</v>
      </c>
      <c r="N79" s="373">
        <v>1</v>
      </c>
      <c r="O79" s="374"/>
      <c r="P79" s="374"/>
      <c r="Q79" s="375"/>
    </row>
    <row r="80" spans="1:18" x14ac:dyDescent="0.25">
      <c r="A80" s="376" t="s">
        <v>73</v>
      </c>
      <c r="B80" s="377"/>
      <c r="C80" s="377"/>
      <c r="D80" s="377"/>
      <c r="E80" s="377"/>
      <c r="F80" s="377"/>
      <c r="G80" s="377"/>
      <c r="H80" s="377"/>
      <c r="I80" s="377"/>
      <c r="J80" s="377"/>
      <c r="K80" s="377"/>
      <c r="L80" s="378"/>
      <c r="M80" s="25">
        <v>1</v>
      </c>
      <c r="N80" s="374"/>
      <c r="O80" s="374"/>
      <c r="P80" s="374"/>
      <c r="Q80" s="375"/>
    </row>
    <row r="81" spans="1:23" x14ac:dyDescent="0.25">
      <c r="A81" s="379" t="s">
        <v>74</v>
      </c>
      <c r="B81" s="380"/>
      <c r="C81" s="380"/>
      <c r="D81" s="380"/>
      <c r="E81" s="380"/>
      <c r="F81" s="380"/>
      <c r="G81" s="380"/>
      <c r="H81" s="380"/>
      <c r="I81" s="380"/>
      <c r="J81" s="380"/>
      <c r="K81" s="380"/>
      <c r="L81" s="381"/>
      <c r="M81" s="26"/>
      <c r="N81" s="359"/>
      <c r="O81" s="359"/>
      <c r="P81" s="359"/>
      <c r="Q81" s="360"/>
    </row>
    <row r="82" spans="1:23" ht="16.5" customHeight="1" x14ac:dyDescent="0.25">
      <c r="A82" s="358" t="s">
        <v>75</v>
      </c>
      <c r="B82" s="359"/>
      <c r="C82" s="359"/>
      <c r="D82" s="359"/>
      <c r="E82" s="359"/>
      <c r="F82" s="359"/>
      <c r="G82" s="359"/>
      <c r="H82" s="359"/>
      <c r="I82" s="359"/>
      <c r="J82" s="359"/>
      <c r="K82" s="359"/>
      <c r="L82" s="360"/>
      <c r="M82" s="27" t="s">
        <v>27</v>
      </c>
      <c r="N82" s="359"/>
      <c r="O82" s="359"/>
      <c r="P82" s="359"/>
      <c r="Q82" s="360"/>
    </row>
    <row r="83" spans="1:23" x14ac:dyDescent="0.25">
      <c r="A83" s="382" t="s">
        <v>75</v>
      </c>
      <c r="B83" s="383"/>
      <c r="C83" s="383"/>
      <c r="D83" s="383"/>
      <c r="E83" s="383"/>
      <c r="F83" s="383"/>
      <c r="G83" s="383"/>
      <c r="H83" s="383"/>
      <c r="I83" s="383"/>
      <c r="J83" s="383"/>
      <c r="K83" s="383"/>
      <c r="L83" s="384"/>
      <c r="M83" s="26" t="s">
        <v>29</v>
      </c>
      <c r="N83" s="359"/>
      <c r="O83" s="359"/>
      <c r="P83" s="359"/>
      <c r="Q83" s="360"/>
    </row>
    <row r="84" spans="1:23" x14ac:dyDescent="0.25">
      <c r="A84" s="358" t="s">
        <v>75</v>
      </c>
      <c r="B84" s="359"/>
      <c r="C84" s="359"/>
      <c r="D84" s="359"/>
      <c r="E84" s="359"/>
      <c r="F84" s="359"/>
      <c r="G84" s="359"/>
      <c r="H84" s="359"/>
      <c r="I84" s="359"/>
      <c r="J84" s="359"/>
      <c r="K84" s="359"/>
      <c r="L84" s="360"/>
      <c r="M84" s="26" t="s">
        <v>31</v>
      </c>
      <c r="N84" s="359"/>
      <c r="O84" s="359"/>
      <c r="P84" s="359"/>
      <c r="Q84" s="360"/>
    </row>
    <row r="85" spans="1:23" x14ac:dyDescent="0.25">
      <c r="A85" s="358" t="s">
        <v>75</v>
      </c>
      <c r="B85" s="359"/>
      <c r="C85" s="359"/>
      <c r="D85" s="359"/>
      <c r="E85" s="359"/>
      <c r="F85" s="359"/>
      <c r="G85" s="359"/>
      <c r="H85" s="359"/>
      <c r="I85" s="359"/>
      <c r="J85" s="359"/>
      <c r="K85" s="359"/>
      <c r="L85" s="360"/>
      <c r="M85" s="26" t="s">
        <v>33</v>
      </c>
      <c r="N85" s="359"/>
      <c r="O85" s="359"/>
      <c r="P85" s="359"/>
      <c r="Q85" s="360"/>
      <c r="W85" s="28"/>
    </row>
    <row r="86" spans="1:23" x14ac:dyDescent="0.25">
      <c r="A86" s="358" t="s">
        <v>75</v>
      </c>
      <c r="B86" s="359"/>
      <c r="C86" s="359"/>
      <c r="D86" s="359"/>
      <c r="E86" s="359"/>
      <c r="F86" s="359"/>
      <c r="G86" s="359"/>
      <c r="H86" s="359"/>
      <c r="I86" s="359"/>
      <c r="J86" s="359"/>
      <c r="K86" s="359"/>
      <c r="L86" s="360"/>
      <c r="M86" s="26" t="s">
        <v>35</v>
      </c>
      <c r="N86" s="359"/>
      <c r="O86" s="359"/>
      <c r="P86" s="359"/>
      <c r="Q86" s="360"/>
    </row>
    <row r="87" spans="1:23" x14ac:dyDescent="0.25">
      <c r="A87" s="361"/>
      <c r="B87" s="362"/>
      <c r="C87" s="362"/>
      <c r="D87" s="362"/>
      <c r="E87" s="362"/>
      <c r="F87" s="362"/>
      <c r="G87" s="362"/>
      <c r="H87" s="362"/>
      <c r="I87" s="362"/>
      <c r="J87" s="362"/>
      <c r="K87" s="362"/>
      <c r="L87" s="363"/>
      <c r="M87" s="26"/>
      <c r="N87" s="359"/>
      <c r="O87" s="359"/>
      <c r="P87" s="359"/>
      <c r="Q87" s="360"/>
    </row>
    <row r="88" spans="1:23" x14ac:dyDescent="0.25">
      <c r="A88" s="376" t="s">
        <v>76</v>
      </c>
      <c r="B88" s="377"/>
      <c r="C88" s="377"/>
      <c r="D88" s="377"/>
      <c r="E88" s="377"/>
      <c r="F88" s="377"/>
      <c r="G88" s="377"/>
      <c r="H88" s="377"/>
      <c r="I88" s="377"/>
      <c r="J88" s="377"/>
      <c r="K88" s="377"/>
      <c r="L88" s="378"/>
      <c r="M88" s="29">
        <v>2</v>
      </c>
      <c r="N88" s="373"/>
      <c r="O88" s="374"/>
      <c r="P88" s="374"/>
      <c r="Q88" s="375"/>
    </row>
    <row r="89" spans="1:23" x14ac:dyDescent="0.25">
      <c r="A89" s="379" t="s">
        <v>77</v>
      </c>
      <c r="B89" s="380"/>
      <c r="C89" s="380"/>
      <c r="D89" s="380"/>
      <c r="E89" s="380"/>
      <c r="F89" s="380"/>
      <c r="G89" s="380"/>
      <c r="H89" s="380"/>
      <c r="I89" s="380"/>
      <c r="J89" s="380"/>
      <c r="K89" s="380"/>
      <c r="L89" s="381"/>
      <c r="M89" s="30"/>
      <c r="N89" s="358"/>
      <c r="O89" s="359"/>
      <c r="P89" s="359"/>
      <c r="Q89" s="360"/>
    </row>
    <row r="90" spans="1:23" x14ac:dyDescent="0.25">
      <c r="A90" s="358" t="s">
        <v>75</v>
      </c>
      <c r="B90" s="359"/>
      <c r="C90" s="359"/>
      <c r="D90" s="359"/>
      <c r="E90" s="359"/>
      <c r="F90" s="359"/>
      <c r="G90" s="359"/>
      <c r="H90" s="359"/>
      <c r="I90" s="359"/>
      <c r="J90" s="359"/>
      <c r="K90" s="359"/>
      <c r="L90" s="360"/>
      <c r="M90" s="30" t="s">
        <v>78</v>
      </c>
      <c r="N90" s="358"/>
      <c r="O90" s="359"/>
      <c r="P90" s="359"/>
      <c r="Q90" s="360"/>
    </row>
    <row r="91" spans="1:23" x14ac:dyDescent="0.25">
      <c r="A91" s="358" t="s">
        <v>75</v>
      </c>
      <c r="B91" s="359"/>
      <c r="C91" s="359"/>
      <c r="D91" s="359"/>
      <c r="E91" s="359"/>
      <c r="F91" s="359"/>
      <c r="G91" s="359"/>
      <c r="H91" s="359"/>
      <c r="I91" s="359"/>
      <c r="J91" s="359"/>
      <c r="K91" s="359"/>
      <c r="L91" s="360"/>
      <c r="M91" s="30" t="s">
        <v>79</v>
      </c>
      <c r="N91" s="358"/>
      <c r="O91" s="359"/>
      <c r="P91" s="359"/>
      <c r="Q91" s="360"/>
    </row>
    <row r="92" spans="1:23" x14ac:dyDescent="0.25">
      <c r="A92" s="358" t="s">
        <v>75</v>
      </c>
      <c r="B92" s="359"/>
      <c r="C92" s="359"/>
      <c r="D92" s="359"/>
      <c r="E92" s="359"/>
      <c r="F92" s="359"/>
      <c r="G92" s="359"/>
      <c r="H92" s="359"/>
      <c r="I92" s="359"/>
      <c r="J92" s="359"/>
      <c r="K92" s="359"/>
      <c r="L92" s="360"/>
      <c r="M92" s="30" t="s">
        <v>80</v>
      </c>
      <c r="N92" s="358"/>
      <c r="O92" s="359"/>
      <c r="P92" s="359"/>
      <c r="Q92" s="360"/>
    </row>
    <row r="93" spans="1:23" x14ac:dyDescent="0.25">
      <c r="A93" s="358" t="s">
        <v>75</v>
      </c>
      <c r="B93" s="359"/>
      <c r="C93" s="359"/>
      <c r="D93" s="359"/>
      <c r="E93" s="359"/>
      <c r="F93" s="359"/>
      <c r="G93" s="359"/>
      <c r="H93" s="359"/>
      <c r="I93" s="359"/>
      <c r="J93" s="359"/>
      <c r="K93" s="359"/>
      <c r="L93" s="360"/>
      <c r="M93" s="30" t="s">
        <v>81</v>
      </c>
      <c r="N93" s="358"/>
      <c r="O93" s="359"/>
      <c r="P93" s="359"/>
      <c r="Q93" s="360"/>
    </row>
    <row r="94" spans="1:23" x14ac:dyDescent="0.25">
      <c r="A94" s="358" t="s">
        <v>75</v>
      </c>
      <c r="B94" s="359"/>
      <c r="C94" s="359"/>
      <c r="D94" s="359"/>
      <c r="E94" s="359"/>
      <c r="F94" s="359"/>
      <c r="G94" s="359"/>
      <c r="H94" s="359"/>
      <c r="I94" s="359"/>
      <c r="J94" s="359"/>
      <c r="K94" s="359"/>
      <c r="L94" s="360"/>
      <c r="M94" s="30" t="s">
        <v>82</v>
      </c>
      <c r="N94" s="358"/>
      <c r="O94" s="359"/>
      <c r="P94" s="359"/>
      <c r="Q94" s="360"/>
    </row>
    <row r="95" spans="1:23" x14ac:dyDescent="0.25">
      <c r="A95" s="361"/>
      <c r="B95" s="362"/>
      <c r="C95" s="362"/>
      <c r="D95" s="362"/>
      <c r="E95" s="362"/>
      <c r="F95" s="362"/>
      <c r="G95" s="362"/>
      <c r="H95" s="362"/>
      <c r="I95" s="362"/>
      <c r="J95" s="362"/>
      <c r="K95" s="362"/>
      <c r="L95" s="363"/>
      <c r="M95" s="30"/>
      <c r="N95" s="358"/>
      <c r="O95" s="359"/>
      <c r="P95" s="359"/>
      <c r="Q95" s="360"/>
    </row>
    <row r="96" spans="1:23" x14ac:dyDescent="0.25">
      <c r="A96" s="376" t="s">
        <v>83</v>
      </c>
      <c r="B96" s="377"/>
      <c r="C96" s="377"/>
      <c r="D96" s="377"/>
      <c r="E96" s="377"/>
      <c r="F96" s="377"/>
      <c r="G96" s="377"/>
      <c r="H96" s="377"/>
      <c r="I96" s="377"/>
      <c r="J96" s="377"/>
      <c r="K96" s="377"/>
      <c r="L96" s="378"/>
      <c r="M96" s="25">
        <v>3</v>
      </c>
      <c r="N96" s="373"/>
      <c r="O96" s="374"/>
      <c r="P96" s="374"/>
      <c r="Q96" s="375"/>
    </row>
    <row r="97" spans="1:17" x14ac:dyDescent="0.25">
      <c r="A97" s="361"/>
      <c r="B97" s="362"/>
      <c r="C97" s="362"/>
      <c r="D97" s="362"/>
      <c r="E97" s="362"/>
      <c r="F97" s="362"/>
      <c r="G97" s="362"/>
      <c r="H97" s="362"/>
      <c r="I97" s="362"/>
      <c r="J97" s="362"/>
      <c r="K97" s="362"/>
      <c r="L97" s="363"/>
      <c r="M97" s="31"/>
      <c r="N97" s="361"/>
      <c r="O97" s="362"/>
      <c r="P97" s="362"/>
      <c r="Q97" s="363"/>
    </row>
    <row r="98" spans="1:17" x14ac:dyDescent="0.25">
      <c r="A98" s="370" t="s">
        <v>84</v>
      </c>
      <c r="B98" s="371"/>
      <c r="C98" s="371"/>
      <c r="D98" s="371"/>
      <c r="E98" s="371"/>
      <c r="F98" s="371"/>
      <c r="G98" s="371"/>
      <c r="H98" s="371"/>
      <c r="I98" s="371"/>
      <c r="J98" s="371"/>
      <c r="K98" s="371"/>
      <c r="L98" s="372"/>
      <c r="M98" s="25">
        <v>4</v>
      </c>
      <c r="N98" s="373"/>
      <c r="O98" s="374"/>
      <c r="P98" s="374"/>
      <c r="Q98" s="375"/>
    </row>
    <row r="99" spans="1:17" x14ac:dyDescent="0.25">
      <c r="A99" s="32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26"/>
      <c r="N99" s="30"/>
      <c r="O99" s="34"/>
      <c r="P99" s="34"/>
      <c r="Q99" s="35"/>
    </row>
    <row r="100" spans="1:17" x14ac:dyDescent="0.25">
      <c r="A100" s="358" t="s">
        <v>75</v>
      </c>
      <c r="B100" s="359"/>
      <c r="C100" s="359"/>
      <c r="D100" s="359"/>
      <c r="E100" s="359"/>
      <c r="F100" s="359"/>
      <c r="G100" s="359"/>
      <c r="H100" s="359"/>
      <c r="I100" s="359"/>
      <c r="J100" s="359"/>
      <c r="K100" s="359"/>
      <c r="L100" s="360"/>
      <c r="M100" s="26" t="s">
        <v>85</v>
      </c>
      <c r="N100" s="358"/>
      <c r="O100" s="359"/>
      <c r="P100" s="359"/>
      <c r="Q100" s="360"/>
    </row>
    <row r="101" spans="1:17" x14ac:dyDescent="0.25">
      <c r="A101" s="358" t="s">
        <v>75</v>
      </c>
      <c r="B101" s="359"/>
      <c r="C101" s="359"/>
      <c r="D101" s="359"/>
      <c r="E101" s="359"/>
      <c r="F101" s="359"/>
      <c r="G101" s="359"/>
      <c r="H101" s="359"/>
      <c r="I101" s="359"/>
      <c r="J101" s="359"/>
      <c r="K101" s="359"/>
      <c r="L101" s="360"/>
      <c r="M101" s="26" t="s">
        <v>86</v>
      </c>
      <c r="N101" s="358"/>
      <c r="O101" s="359"/>
      <c r="P101" s="359"/>
      <c r="Q101" s="360"/>
    </row>
    <row r="102" spans="1:17" x14ac:dyDescent="0.25">
      <c r="A102" s="358" t="s">
        <v>75</v>
      </c>
      <c r="B102" s="359"/>
      <c r="C102" s="359"/>
      <c r="D102" s="359"/>
      <c r="E102" s="359"/>
      <c r="F102" s="359"/>
      <c r="G102" s="359"/>
      <c r="H102" s="359"/>
      <c r="I102" s="359"/>
      <c r="J102" s="359"/>
      <c r="K102" s="359"/>
      <c r="L102" s="360"/>
      <c r="M102" s="26" t="s">
        <v>87</v>
      </c>
      <c r="N102" s="358"/>
      <c r="O102" s="359"/>
      <c r="P102" s="359"/>
      <c r="Q102" s="360"/>
    </row>
    <row r="103" spans="1:17" x14ac:dyDescent="0.25">
      <c r="A103" s="361"/>
      <c r="B103" s="362"/>
      <c r="C103" s="362"/>
      <c r="D103" s="362"/>
      <c r="E103" s="362"/>
      <c r="F103" s="362"/>
      <c r="G103" s="362"/>
      <c r="H103" s="362"/>
      <c r="I103" s="362"/>
      <c r="J103" s="362"/>
      <c r="K103" s="362"/>
      <c r="L103" s="363"/>
      <c r="M103" s="26"/>
      <c r="N103" s="358"/>
      <c r="O103" s="359"/>
      <c r="P103" s="359"/>
      <c r="Q103" s="360"/>
    </row>
    <row r="104" spans="1:17" x14ac:dyDescent="0.25">
      <c r="A104" s="364" t="s">
        <v>88</v>
      </c>
      <c r="B104" s="365"/>
      <c r="C104" s="365"/>
      <c r="D104" s="365"/>
      <c r="E104" s="365"/>
      <c r="F104" s="365"/>
      <c r="G104" s="365"/>
      <c r="H104" s="365"/>
      <c r="I104" s="365"/>
      <c r="J104" s="365"/>
      <c r="K104" s="365"/>
      <c r="L104" s="366"/>
      <c r="M104" s="36">
        <v>5</v>
      </c>
      <c r="N104" s="367"/>
      <c r="O104" s="368"/>
      <c r="P104" s="368"/>
      <c r="Q104" s="369"/>
    </row>
    <row r="106" spans="1:17" x14ac:dyDescent="0.25">
      <c r="A106" s="354" t="s">
        <v>89</v>
      </c>
      <c r="B106" s="354"/>
      <c r="C106" s="354"/>
      <c r="D106" s="37"/>
      <c r="F106" s="355"/>
      <c r="G106" s="355"/>
      <c r="H106" s="355"/>
      <c r="I106" s="355"/>
      <c r="J106" s="38"/>
      <c r="K106" s="355"/>
      <c r="L106" s="355"/>
      <c r="M106" s="355"/>
      <c r="N106" s="355"/>
      <c r="O106" s="355"/>
      <c r="P106" s="355"/>
      <c r="Q106" s="38"/>
    </row>
    <row r="107" spans="1:17" x14ac:dyDescent="0.25">
      <c r="E107" s="3" t="s">
        <v>90</v>
      </c>
      <c r="F107" s="356" t="s">
        <v>91</v>
      </c>
      <c r="G107" s="356"/>
      <c r="H107" s="356"/>
      <c r="I107" s="356"/>
      <c r="J107" s="38"/>
      <c r="K107" s="38"/>
      <c r="L107" s="38"/>
    </row>
    <row r="109" spans="1:17" x14ac:dyDescent="0.25">
      <c r="A109" s="355"/>
      <c r="B109" s="355"/>
      <c r="C109" s="355"/>
      <c r="D109" s="355"/>
      <c r="E109" s="355"/>
      <c r="F109" s="355"/>
      <c r="G109" s="355"/>
      <c r="H109" s="355"/>
      <c r="I109" s="355"/>
      <c r="J109" s="355"/>
      <c r="K109" s="355"/>
      <c r="L109" s="355"/>
      <c r="M109" s="355"/>
      <c r="N109" s="355"/>
      <c r="O109" s="355"/>
      <c r="P109" s="355"/>
      <c r="Q109" s="355"/>
    </row>
    <row r="110" spans="1:17" x14ac:dyDescent="0.25">
      <c r="A110" s="357" t="s">
        <v>92</v>
      </c>
      <c r="B110" s="357"/>
      <c r="C110" s="357"/>
      <c r="D110" s="357"/>
      <c r="E110" s="357"/>
      <c r="F110" s="357"/>
      <c r="G110" s="357"/>
      <c r="H110" s="357"/>
      <c r="I110" s="357"/>
      <c r="J110" s="357"/>
      <c r="K110" s="357"/>
      <c r="L110" s="357"/>
      <c r="M110" s="357"/>
      <c r="N110" s="357"/>
      <c r="O110" s="357"/>
      <c r="P110" s="357"/>
      <c r="Q110" s="357"/>
    </row>
    <row r="112" spans="1:17" x14ac:dyDescent="0.25">
      <c r="A112" s="353" t="s">
        <v>93</v>
      </c>
      <c r="B112" s="353"/>
      <c r="C112" s="353"/>
      <c r="D112" s="353"/>
      <c r="E112" s="353"/>
      <c r="F112" s="353"/>
      <c r="G112" s="353"/>
      <c r="H112" s="353"/>
      <c r="I112" s="353"/>
      <c r="J112" s="353"/>
      <c r="K112" s="353"/>
      <c r="L112" s="353"/>
      <c r="M112" s="353"/>
      <c r="N112" s="353"/>
      <c r="O112" s="353"/>
      <c r="P112" s="353"/>
      <c r="Q112" s="353"/>
    </row>
  </sheetData>
  <mergeCells count="124">
    <mergeCell ref="A5:L5"/>
    <mergeCell ref="M1:Q5"/>
    <mergeCell ref="C3:K3"/>
    <mergeCell ref="A6:N6"/>
    <mergeCell ref="A8:N8"/>
    <mergeCell ref="A9:N9"/>
    <mergeCell ref="A74:Q75"/>
    <mergeCell ref="A73:N73"/>
    <mergeCell ref="A72:N72"/>
    <mergeCell ref="A38:N38"/>
    <mergeCell ref="A10:Q11"/>
    <mergeCell ref="A12:P12"/>
    <mergeCell ref="A13:A14"/>
    <mergeCell ref="B13:B14"/>
    <mergeCell ref="C13:D13"/>
    <mergeCell ref="E13:F13"/>
    <mergeCell ref="G13:H13"/>
    <mergeCell ref="I13:I14"/>
    <mergeCell ref="J13:J14"/>
    <mergeCell ref="K13:K14"/>
    <mergeCell ref="L13:N13"/>
    <mergeCell ref="O13:Q13"/>
    <mergeCell ref="B16:B17"/>
    <mergeCell ref="C16:C17"/>
    <mergeCell ref="D37:J37"/>
    <mergeCell ref="J16:J17"/>
    <mergeCell ref="K16:K17"/>
    <mergeCell ref="L16:L17"/>
    <mergeCell ref="M16:M17"/>
    <mergeCell ref="N16:N17"/>
    <mergeCell ref="O16:O17"/>
    <mergeCell ref="A39:N39"/>
    <mergeCell ref="A40:Q41"/>
    <mergeCell ref="D16:D17"/>
    <mergeCell ref="E16:E17"/>
    <mergeCell ref="F16:F17"/>
    <mergeCell ref="G16:G17"/>
    <mergeCell ref="H16:H17"/>
    <mergeCell ref="I16:I17"/>
    <mergeCell ref="P16:P17"/>
    <mergeCell ref="Q16:Q17"/>
    <mergeCell ref="M33:Q35"/>
    <mergeCell ref="C35:K35"/>
    <mergeCell ref="A42:Q42"/>
    <mergeCell ref="A45:A49"/>
    <mergeCell ref="B45:B49"/>
    <mergeCell ref="C45:N45"/>
    <mergeCell ref="C46:C49"/>
    <mergeCell ref="D46:D49"/>
    <mergeCell ref="E46:E49"/>
    <mergeCell ref="F46:F49"/>
    <mergeCell ref="M46:N49"/>
    <mergeCell ref="G46:G49"/>
    <mergeCell ref="H46:H49"/>
    <mergeCell ref="I46:I49"/>
    <mergeCell ref="J46:J49"/>
    <mergeCell ref="K46:K49"/>
    <mergeCell ref="L46:L49"/>
    <mergeCell ref="M68:Q71"/>
    <mergeCell ref="C69:K69"/>
    <mergeCell ref="D71:J71"/>
    <mergeCell ref="M50:N50"/>
    <mergeCell ref="B51:B52"/>
    <mergeCell ref="A80:L80"/>
    <mergeCell ref="N80:Q80"/>
    <mergeCell ref="A81:L81"/>
    <mergeCell ref="N81:Q81"/>
    <mergeCell ref="A82:L82"/>
    <mergeCell ref="N82:Q82"/>
    <mergeCell ref="A76:Q76"/>
    <mergeCell ref="A77:L78"/>
    <mergeCell ref="M77:M78"/>
    <mergeCell ref="N77:Q78"/>
    <mergeCell ref="A79:L79"/>
    <mergeCell ref="N79:Q79"/>
    <mergeCell ref="A86:L86"/>
    <mergeCell ref="N86:Q86"/>
    <mergeCell ref="A87:L87"/>
    <mergeCell ref="N87:Q87"/>
    <mergeCell ref="A88:L88"/>
    <mergeCell ref="N88:Q88"/>
    <mergeCell ref="A83:L83"/>
    <mergeCell ref="N83:Q83"/>
    <mergeCell ref="A84:L84"/>
    <mergeCell ref="N84:Q84"/>
    <mergeCell ref="A85:L85"/>
    <mergeCell ref="N85:Q85"/>
    <mergeCell ref="A92:L92"/>
    <mergeCell ref="N92:Q92"/>
    <mergeCell ref="A93:L93"/>
    <mergeCell ref="N93:Q93"/>
    <mergeCell ref="A94:L94"/>
    <mergeCell ref="N94:Q94"/>
    <mergeCell ref="A89:L89"/>
    <mergeCell ref="N89:Q89"/>
    <mergeCell ref="A90:L90"/>
    <mergeCell ref="N90:Q90"/>
    <mergeCell ref="A91:L91"/>
    <mergeCell ref="N91:Q91"/>
    <mergeCell ref="A98:L98"/>
    <mergeCell ref="N98:Q98"/>
    <mergeCell ref="A100:L100"/>
    <mergeCell ref="N100:Q100"/>
    <mergeCell ref="A101:L101"/>
    <mergeCell ref="N101:Q101"/>
    <mergeCell ref="A95:L95"/>
    <mergeCell ref="N95:Q95"/>
    <mergeCell ref="A96:L96"/>
    <mergeCell ref="N96:Q96"/>
    <mergeCell ref="A97:L97"/>
    <mergeCell ref="N97:Q97"/>
    <mergeCell ref="A112:Q112"/>
    <mergeCell ref="A106:C106"/>
    <mergeCell ref="F106:I106"/>
    <mergeCell ref="K106:P106"/>
    <mergeCell ref="F107:I107"/>
    <mergeCell ref="A109:Q109"/>
    <mergeCell ref="A110:Q110"/>
    <mergeCell ref="A102:L102"/>
    <mergeCell ref="N102:Q102"/>
    <mergeCell ref="A103:L103"/>
    <mergeCell ref="N103:Q103"/>
    <mergeCell ref="A104:L104"/>
    <mergeCell ref="N104:Q104"/>
  </mergeCells>
  <pageMargins left="0.8" right="0.52" top="0.28000000000000003" bottom="0.32" header="0.3" footer="0.3"/>
  <pageSetup orientation="portrait" copies="8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8B4D5-6976-4551-B801-F3367F071A5F}">
  <dimension ref="A1:W112"/>
  <sheetViews>
    <sheetView showWhiteSpace="0" view="pageLayout" topLeftCell="A57" zoomScaleNormal="106" workbookViewId="0">
      <selection activeCell="D19" sqref="D19"/>
    </sheetView>
  </sheetViews>
  <sheetFormatPr defaultColWidth="9.140625" defaultRowHeight="15" x14ac:dyDescent="0.25"/>
  <cols>
    <col min="1" max="1" width="12.5703125" style="65" customWidth="1"/>
    <col min="2" max="2" width="4.42578125" style="65" customWidth="1"/>
    <col min="3" max="3" width="5.42578125" style="65" customWidth="1"/>
    <col min="4" max="4" width="5.5703125" style="65" customWidth="1"/>
    <col min="5" max="5" width="5" style="65" customWidth="1"/>
    <col min="6" max="6" width="4.42578125" style="65" customWidth="1"/>
    <col min="7" max="7" width="4.5703125" style="65" customWidth="1"/>
    <col min="8" max="8" width="5.5703125" style="65" customWidth="1"/>
    <col min="9" max="9" width="4.42578125" style="65" customWidth="1"/>
    <col min="10" max="10" width="5.85546875" style="65" customWidth="1"/>
    <col min="11" max="11" width="5" style="65" customWidth="1"/>
    <col min="12" max="12" width="4.42578125" style="65" customWidth="1"/>
    <col min="13" max="13" width="4.5703125" style="65" customWidth="1"/>
    <col min="14" max="14" width="4.42578125" style="65" customWidth="1"/>
    <col min="15" max="15" width="4.85546875" style="65" customWidth="1"/>
    <col min="16" max="16" width="4.5703125" style="65" customWidth="1"/>
    <col min="17" max="17" width="5.140625" style="65" customWidth="1"/>
    <col min="18" max="16384" width="9.140625" style="65"/>
  </cols>
  <sheetData>
    <row r="1" spans="1:17" ht="65.2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4"/>
      <c r="M1" s="471" t="s">
        <v>0</v>
      </c>
      <c r="N1" s="471"/>
      <c r="O1" s="471"/>
      <c r="P1" s="471"/>
      <c r="Q1" s="471"/>
    </row>
    <row r="2" spans="1:17" ht="15.75" x14ac:dyDescent="0.25">
      <c r="A2" s="63"/>
      <c r="B2" s="63"/>
      <c r="C2" s="66">
        <v>3</v>
      </c>
      <c r="D2" s="66">
        <v>0</v>
      </c>
      <c r="E2" s="66">
        <v>0</v>
      </c>
      <c r="F2" s="66">
        <v>6</v>
      </c>
      <c r="G2" s="66">
        <v>2</v>
      </c>
      <c r="H2" s="66">
        <v>4</v>
      </c>
      <c r="I2" s="66">
        <v>3</v>
      </c>
      <c r="J2" s="66">
        <v>4</v>
      </c>
      <c r="K2" s="66">
        <v>4</v>
      </c>
      <c r="L2" s="64"/>
      <c r="M2" s="471"/>
      <c r="N2" s="471"/>
      <c r="O2" s="471"/>
      <c r="P2" s="471"/>
      <c r="Q2" s="471"/>
    </row>
    <row r="3" spans="1:17" x14ac:dyDescent="0.25">
      <c r="A3" s="63"/>
      <c r="B3" s="63"/>
      <c r="C3" s="472" t="s">
        <v>1</v>
      </c>
      <c r="D3" s="472"/>
      <c r="E3" s="472"/>
      <c r="F3" s="472"/>
      <c r="G3" s="472"/>
      <c r="H3" s="472"/>
      <c r="I3" s="472"/>
      <c r="J3" s="472"/>
      <c r="K3" s="472"/>
      <c r="L3" s="64"/>
      <c r="M3" s="471"/>
      <c r="N3" s="471"/>
      <c r="O3" s="471"/>
      <c r="P3" s="471"/>
      <c r="Q3" s="471"/>
    </row>
    <row r="4" spans="1:17" ht="3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4"/>
      <c r="M4" s="471"/>
      <c r="N4" s="471"/>
      <c r="O4" s="471"/>
      <c r="P4" s="471"/>
      <c r="Q4" s="471"/>
    </row>
    <row r="5" spans="1:17" ht="17.25" customHeight="1" x14ac:dyDescent="0.25">
      <c r="A5" s="67"/>
      <c r="B5" s="473" t="s">
        <v>94</v>
      </c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1"/>
      <c r="N5" s="471"/>
      <c r="O5" s="471"/>
      <c r="P5" s="471"/>
      <c r="Q5" s="471"/>
    </row>
    <row r="6" spans="1:17" x14ac:dyDescent="0.25">
      <c r="A6" s="474" t="s">
        <v>2</v>
      </c>
      <c r="B6" s="475"/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63"/>
      <c r="P6" s="63"/>
      <c r="Q6" s="63"/>
    </row>
    <row r="7" spans="1:17" ht="10.5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17" ht="14.25" customHeight="1" x14ac:dyDescent="0.25">
      <c r="A8" s="476" t="s">
        <v>95</v>
      </c>
      <c r="B8" s="475"/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63"/>
      <c r="P8" s="63"/>
      <c r="Q8" s="63"/>
    </row>
    <row r="9" spans="1:17" ht="15.75" x14ac:dyDescent="0.25">
      <c r="A9" s="476" t="s">
        <v>3</v>
      </c>
      <c r="B9" s="475"/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63"/>
      <c r="P9" s="63"/>
      <c r="Q9" s="63"/>
    </row>
    <row r="10" spans="1:17" x14ac:dyDescent="0.25">
      <c r="A10" s="477" t="s">
        <v>4</v>
      </c>
      <c r="B10" s="477"/>
      <c r="C10" s="477"/>
      <c r="D10" s="477"/>
      <c r="E10" s="477"/>
      <c r="F10" s="477"/>
      <c r="G10" s="477"/>
      <c r="H10" s="477"/>
      <c r="I10" s="477"/>
      <c r="J10" s="477"/>
      <c r="K10" s="477"/>
      <c r="L10" s="477"/>
      <c r="M10" s="477"/>
      <c r="N10" s="477"/>
      <c r="O10" s="477"/>
      <c r="P10" s="477"/>
      <c r="Q10" s="477"/>
    </row>
    <row r="11" spans="1:17" ht="22.5" customHeight="1" x14ac:dyDescent="0.25">
      <c r="A11" s="477"/>
      <c r="B11" s="477"/>
      <c r="C11" s="477"/>
      <c r="D11" s="477"/>
      <c r="E11" s="477"/>
      <c r="F11" s="477"/>
      <c r="G11" s="477"/>
      <c r="H11" s="477"/>
      <c r="I11" s="477"/>
      <c r="J11" s="477"/>
      <c r="K11" s="477"/>
      <c r="L11" s="477"/>
      <c r="M11" s="477"/>
      <c r="N11" s="477"/>
      <c r="O11" s="477"/>
      <c r="P11" s="477"/>
      <c r="Q11" s="477"/>
    </row>
    <row r="12" spans="1:17" ht="16.5" customHeight="1" x14ac:dyDescent="0.25">
      <c r="A12" s="478" t="s">
        <v>5</v>
      </c>
      <c r="B12" s="479"/>
      <c r="C12" s="479"/>
      <c r="D12" s="479"/>
      <c r="E12" s="479"/>
      <c r="F12" s="479"/>
      <c r="G12" s="479"/>
      <c r="H12" s="479"/>
      <c r="I12" s="479"/>
      <c r="J12" s="479"/>
      <c r="K12" s="479"/>
      <c r="L12" s="479"/>
      <c r="M12" s="479"/>
      <c r="N12" s="479"/>
      <c r="O12" s="479"/>
      <c r="P12" s="479"/>
      <c r="Q12" s="63"/>
    </row>
    <row r="13" spans="1:17" s="68" customFormat="1" ht="51.75" customHeight="1" x14ac:dyDescent="0.2">
      <c r="A13" s="480" t="s">
        <v>6</v>
      </c>
      <c r="B13" s="481" t="s">
        <v>7</v>
      </c>
      <c r="C13" s="483" t="s">
        <v>8</v>
      </c>
      <c r="D13" s="484"/>
      <c r="E13" s="483" t="s">
        <v>9</v>
      </c>
      <c r="F13" s="484"/>
      <c r="G13" s="483" t="s">
        <v>10</v>
      </c>
      <c r="H13" s="484"/>
      <c r="I13" s="485" t="s">
        <v>11</v>
      </c>
      <c r="J13" s="485" t="s">
        <v>12</v>
      </c>
      <c r="K13" s="485" t="s">
        <v>13</v>
      </c>
      <c r="L13" s="487" t="s">
        <v>14</v>
      </c>
      <c r="M13" s="488"/>
      <c r="N13" s="489"/>
      <c r="O13" s="487" t="s">
        <v>15</v>
      </c>
      <c r="P13" s="488"/>
      <c r="Q13" s="489"/>
    </row>
    <row r="14" spans="1:17" s="68" customFormat="1" ht="57" customHeight="1" x14ac:dyDescent="0.2">
      <c r="A14" s="480"/>
      <c r="B14" s="482"/>
      <c r="C14" s="69" t="s">
        <v>16</v>
      </c>
      <c r="D14" s="69" t="s">
        <v>17</v>
      </c>
      <c r="E14" s="69" t="s">
        <v>16</v>
      </c>
      <c r="F14" s="69" t="s">
        <v>18</v>
      </c>
      <c r="G14" s="69" t="s">
        <v>16</v>
      </c>
      <c r="H14" s="69" t="s">
        <v>18</v>
      </c>
      <c r="I14" s="486"/>
      <c r="J14" s="486"/>
      <c r="K14" s="486"/>
      <c r="L14" s="69" t="s">
        <v>19</v>
      </c>
      <c r="M14" s="69" t="s">
        <v>20</v>
      </c>
      <c r="N14" s="69" t="s">
        <v>21</v>
      </c>
      <c r="O14" s="69" t="s">
        <v>19</v>
      </c>
      <c r="P14" s="69" t="s">
        <v>20</v>
      </c>
      <c r="Q14" s="69" t="s">
        <v>21</v>
      </c>
    </row>
    <row r="15" spans="1:17" s="68" customFormat="1" ht="18.75" customHeight="1" x14ac:dyDescent="0.2">
      <c r="A15" s="70" t="s">
        <v>22</v>
      </c>
      <c r="B15" s="71" t="s">
        <v>23</v>
      </c>
      <c r="C15" s="71">
        <v>1</v>
      </c>
      <c r="D15" s="71">
        <v>2</v>
      </c>
      <c r="E15" s="71">
        <v>3</v>
      </c>
      <c r="F15" s="71">
        <v>4</v>
      </c>
      <c r="G15" s="71">
        <v>5</v>
      </c>
      <c r="H15" s="71">
        <v>6</v>
      </c>
      <c r="I15" s="71">
        <v>7</v>
      </c>
      <c r="J15" s="71">
        <v>8</v>
      </c>
      <c r="K15" s="71">
        <v>9</v>
      </c>
      <c r="L15" s="71">
        <v>10</v>
      </c>
      <c r="M15" s="71">
        <v>11</v>
      </c>
      <c r="N15" s="71">
        <v>12</v>
      </c>
      <c r="O15" s="71">
        <v>13</v>
      </c>
      <c r="P15" s="71">
        <v>14</v>
      </c>
      <c r="Q15" s="71">
        <v>15</v>
      </c>
    </row>
    <row r="16" spans="1:17" s="68" customFormat="1" ht="11.25" x14ac:dyDescent="0.2">
      <c r="A16" s="72" t="s">
        <v>24</v>
      </c>
      <c r="B16" s="495"/>
      <c r="C16" s="490">
        <f>SUM(C18:C31)</f>
        <v>26</v>
      </c>
      <c r="D16" s="490">
        <f t="shared" ref="D16:Q16" si="0">SUM(D18:D31)</f>
        <v>948</v>
      </c>
      <c r="E16" s="490">
        <f t="shared" si="0"/>
        <v>0</v>
      </c>
      <c r="F16" s="490">
        <f t="shared" si="0"/>
        <v>0</v>
      </c>
      <c r="G16" s="490">
        <f t="shared" si="0"/>
        <v>0</v>
      </c>
      <c r="H16" s="490">
        <f t="shared" si="0"/>
        <v>0</v>
      </c>
      <c r="I16" s="490">
        <f t="shared" si="0"/>
        <v>0</v>
      </c>
      <c r="J16" s="490">
        <f t="shared" si="0"/>
        <v>0</v>
      </c>
      <c r="K16" s="490">
        <f t="shared" si="0"/>
        <v>23</v>
      </c>
      <c r="L16" s="490">
        <f t="shared" si="0"/>
        <v>0</v>
      </c>
      <c r="M16" s="490">
        <f t="shared" si="0"/>
        <v>0</v>
      </c>
      <c r="N16" s="490">
        <f t="shared" si="0"/>
        <v>0</v>
      </c>
      <c r="O16" s="490">
        <f t="shared" si="0"/>
        <v>0</v>
      </c>
      <c r="P16" s="490">
        <f t="shared" si="0"/>
        <v>0</v>
      </c>
      <c r="Q16" s="490">
        <f t="shared" si="0"/>
        <v>0</v>
      </c>
    </row>
    <row r="17" spans="1:18" s="68" customFormat="1" ht="11.25" x14ac:dyDescent="0.2">
      <c r="A17" s="73" t="s">
        <v>25</v>
      </c>
      <c r="B17" s="496"/>
      <c r="C17" s="491"/>
      <c r="D17" s="491"/>
      <c r="E17" s="491"/>
      <c r="F17" s="491"/>
      <c r="G17" s="491"/>
      <c r="H17" s="491"/>
      <c r="I17" s="491"/>
      <c r="J17" s="491"/>
      <c r="K17" s="491"/>
      <c r="L17" s="491"/>
      <c r="M17" s="491"/>
      <c r="N17" s="491"/>
      <c r="O17" s="491"/>
      <c r="P17" s="491"/>
      <c r="Q17" s="491"/>
      <c r="R17" s="68">
        <f>SUM(D16,H16,)</f>
        <v>948</v>
      </c>
    </row>
    <row r="18" spans="1:18" s="76" customFormat="1" ht="40.5" customHeight="1" x14ac:dyDescent="0.25">
      <c r="A18" s="74" t="s">
        <v>26</v>
      </c>
      <c r="B18" s="75" t="s">
        <v>27</v>
      </c>
      <c r="C18" s="13">
        <v>4</v>
      </c>
      <c r="D18" s="13">
        <v>360</v>
      </c>
      <c r="E18" s="13"/>
      <c r="F18" s="13"/>
      <c r="G18" s="13"/>
      <c r="H18" s="13"/>
      <c r="I18" s="13"/>
      <c r="J18" s="13"/>
      <c r="K18" s="13">
        <v>9</v>
      </c>
      <c r="L18" s="13"/>
      <c r="M18" s="13"/>
      <c r="N18" s="13"/>
      <c r="O18" s="13"/>
      <c r="P18" s="13"/>
      <c r="Q18" s="13"/>
    </row>
    <row r="19" spans="1:18" s="76" customFormat="1" ht="21" x14ac:dyDescent="0.25">
      <c r="A19" s="77" t="s">
        <v>28</v>
      </c>
      <c r="B19" s="71" t="s">
        <v>29</v>
      </c>
      <c r="C19" s="13"/>
      <c r="D19" s="13"/>
      <c r="E19" s="13"/>
      <c r="F19" s="13"/>
      <c r="G19" s="13"/>
      <c r="H19" s="13"/>
      <c r="I19" s="13"/>
      <c r="J19" s="13"/>
      <c r="K19" s="13">
        <v>2</v>
      </c>
      <c r="L19" s="13"/>
      <c r="M19" s="13"/>
      <c r="N19" s="13"/>
      <c r="O19" s="13"/>
      <c r="P19" s="13"/>
      <c r="Q19" s="13"/>
    </row>
    <row r="20" spans="1:18" s="76" customFormat="1" x14ac:dyDescent="0.25">
      <c r="A20" s="77" t="s">
        <v>30</v>
      </c>
      <c r="B20" s="71" t="s">
        <v>31</v>
      </c>
      <c r="C20" s="13"/>
      <c r="D20" s="13"/>
      <c r="E20" s="13"/>
      <c r="F20" s="13"/>
      <c r="G20" s="13"/>
      <c r="H20" s="13"/>
      <c r="I20" s="13"/>
      <c r="J20" s="13"/>
      <c r="K20" s="13">
        <v>1</v>
      </c>
      <c r="L20" s="13"/>
      <c r="M20" s="13"/>
      <c r="N20" s="13"/>
      <c r="O20" s="13"/>
      <c r="P20" s="13"/>
      <c r="Q20" s="13"/>
    </row>
    <row r="21" spans="1:18" s="76" customFormat="1" ht="42" x14ac:dyDescent="0.25">
      <c r="A21" s="77" t="s">
        <v>32</v>
      </c>
      <c r="B21" s="71" t="s">
        <v>33</v>
      </c>
      <c r="C21" s="13"/>
      <c r="D21" s="13"/>
      <c r="E21" s="13"/>
      <c r="F21" s="13"/>
      <c r="G21" s="13"/>
      <c r="H21" s="13"/>
      <c r="I21" s="13"/>
      <c r="J21" s="13"/>
      <c r="K21" s="13">
        <v>2</v>
      </c>
      <c r="L21" s="13"/>
      <c r="M21" s="13"/>
      <c r="N21" s="13"/>
      <c r="O21" s="13"/>
      <c r="P21" s="13"/>
      <c r="Q21" s="13"/>
    </row>
    <row r="22" spans="1:18" s="76" customFormat="1" x14ac:dyDescent="0.25">
      <c r="A22" s="77" t="s">
        <v>34</v>
      </c>
      <c r="B22" s="71" t="s">
        <v>35</v>
      </c>
      <c r="C22" s="13"/>
      <c r="D22" s="13"/>
      <c r="E22" s="13"/>
      <c r="F22" s="13"/>
      <c r="G22" s="13"/>
      <c r="H22" s="13"/>
      <c r="I22" s="13"/>
      <c r="J22" s="13"/>
      <c r="K22" s="13">
        <v>1</v>
      </c>
      <c r="L22" s="13"/>
      <c r="M22" s="13"/>
      <c r="N22" s="13"/>
      <c r="O22" s="13"/>
      <c r="P22" s="13"/>
      <c r="Q22" s="13"/>
    </row>
    <row r="23" spans="1:18" s="76" customFormat="1" ht="31.5" x14ac:dyDescent="0.25">
      <c r="A23" s="77" t="s">
        <v>36</v>
      </c>
      <c r="B23" s="71" t="s">
        <v>37</v>
      </c>
      <c r="C23" s="13">
        <v>1</v>
      </c>
      <c r="D23" s="13">
        <v>161</v>
      </c>
      <c r="E23" s="13"/>
      <c r="F23" s="13"/>
      <c r="G23" s="13"/>
      <c r="H23" s="13"/>
      <c r="I23" s="13"/>
      <c r="J23" s="13"/>
      <c r="K23" s="13">
        <v>2</v>
      </c>
      <c r="L23" s="13"/>
      <c r="M23" s="13"/>
      <c r="N23" s="13"/>
      <c r="O23" s="13"/>
      <c r="P23" s="13"/>
      <c r="Q23" s="13"/>
    </row>
    <row r="24" spans="1:18" s="76" customFormat="1" ht="42" x14ac:dyDescent="0.25">
      <c r="A24" s="77" t="s">
        <v>38</v>
      </c>
      <c r="B24" s="71" t="s">
        <v>39</v>
      </c>
      <c r="C24" s="13"/>
      <c r="D24" s="13"/>
      <c r="E24" s="13"/>
      <c r="F24" s="13"/>
      <c r="G24" s="13"/>
      <c r="H24" s="13"/>
      <c r="I24" s="13"/>
      <c r="J24" s="13"/>
      <c r="K24" s="13">
        <v>1</v>
      </c>
      <c r="L24" s="13"/>
      <c r="M24" s="13"/>
      <c r="N24" s="13"/>
      <c r="O24" s="13"/>
      <c r="P24" s="13"/>
      <c r="Q24" s="13"/>
    </row>
    <row r="25" spans="1:18" s="76" customFormat="1" ht="21" x14ac:dyDescent="0.25">
      <c r="A25" s="77" t="s">
        <v>40</v>
      </c>
      <c r="B25" s="71" t="s">
        <v>41</v>
      </c>
      <c r="C25" s="13"/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</row>
    <row r="26" spans="1:18" s="76" customFormat="1" ht="31.5" x14ac:dyDescent="0.25">
      <c r="A26" s="77" t="s">
        <v>42</v>
      </c>
      <c r="B26" s="71" t="s">
        <v>43</v>
      </c>
      <c r="C26" s="13"/>
      <c r="D26" s="13"/>
      <c r="E26" s="13"/>
      <c r="F26" s="13"/>
      <c r="G26" s="13"/>
      <c r="H26" s="13"/>
      <c r="I26" s="13"/>
      <c r="J26" s="13"/>
      <c r="K26" s="13">
        <v>2</v>
      </c>
      <c r="L26" s="13"/>
      <c r="M26" s="13"/>
      <c r="N26" s="13"/>
      <c r="O26" s="13"/>
      <c r="P26" s="13"/>
      <c r="Q26" s="13"/>
    </row>
    <row r="27" spans="1:18" s="76" customFormat="1" ht="31.5" x14ac:dyDescent="0.25">
      <c r="A27" s="77" t="s">
        <v>44</v>
      </c>
      <c r="B27" s="71" t="s">
        <v>45</v>
      </c>
      <c r="C27" s="13">
        <v>20</v>
      </c>
      <c r="D27" s="13">
        <v>415</v>
      </c>
      <c r="E27" s="13"/>
      <c r="F27" s="13"/>
      <c r="G27" s="13"/>
      <c r="H27" s="13"/>
      <c r="I27" s="13"/>
      <c r="J27" s="13"/>
      <c r="K27" s="13">
        <v>1</v>
      </c>
      <c r="L27" s="13"/>
      <c r="M27" s="13"/>
      <c r="N27" s="13"/>
      <c r="O27" s="13"/>
      <c r="P27" s="13"/>
      <c r="Q27" s="13"/>
    </row>
    <row r="28" spans="1:18" s="76" customFormat="1" ht="24.75" customHeight="1" x14ac:dyDescent="0.25">
      <c r="A28" s="77" t="s">
        <v>46</v>
      </c>
      <c r="B28" s="71" t="s">
        <v>47</v>
      </c>
      <c r="C28" s="13"/>
      <c r="D28" s="13"/>
      <c r="E28" s="13"/>
      <c r="F28" s="13"/>
      <c r="G28" s="13"/>
      <c r="H28" s="13"/>
      <c r="I28" s="13"/>
      <c r="J28" s="13"/>
      <c r="K28" s="13">
        <v>1</v>
      </c>
      <c r="L28" s="13"/>
      <c r="M28" s="13"/>
      <c r="N28" s="13"/>
      <c r="O28" s="13"/>
      <c r="P28" s="13"/>
      <c r="Q28" s="13"/>
    </row>
    <row r="29" spans="1:18" s="76" customFormat="1" ht="21" x14ac:dyDescent="0.25">
      <c r="A29" s="77" t="s">
        <v>48</v>
      </c>
      <c r="B29" s="71" t="s">
        <v>49</v>
      </c>
      <c r="C29" s="13">
        <v>1</v>
      </c>
      <c r="D29" s="13">
        <v>12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8" s="76" customFormat="1" ht="21" x14ac:dyDescent="0.25">
      <c r="A30" s="77" t="s">
        <v>50</v>
      </c>
      <c r="B30" s="71" t="s">
        <v>51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8" s="76" customFormat="1" ht="22.5" customHeight="1" x14ac:dyDescent="0.25">
      <c r="A31" s="77" t="s">
        <v>52</v>
      </c>
      <c r="B31" s="71" t="s">
        <v>53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8" s="76" customFormat="1" ht="22.5" customHeight="1" x14ac:dyDescent="0.25">
      <c r="A32" s="78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1"/>
    </row>
    <row r="33" spans="1:17" s="76" customFormat="1" ht="6" customHeight="1" x14ac:dyDescent="0.25">
      <c r="A33" s="78"/>
      <c r="B33" s="79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492"/>
      <c r="N33" s="492"/>
      <c r="O33" s="492"/>
      <c r="P33" s="492"/>
      <c r="Q33" s="492"/>
    </row>
    <row r="34" spans="1:17" s="76" customFormat="1" ht="17.25" hidden="1" customHeight="1" x14ac:dyDescent="0.25">
      <c r="A34" s="78"/>
      <c r="B34" s="79"/>
      <c r="C34" s="82"/>
      <c r="D34" s="82"/>
      <c r="E34" s="82"/>
      <c r="F34" s="82"/>
      <c r="G34" s="82"/>
      <c r="H34" s="82"/>
      <c r="I34" s="82"/>
      <c r="J34" s="82"/>
      <c r="K34" s="82"/>
      <c r="L34" s="80"/>
      <c r="M34" s="492"/>
      <c r="N34" s="492"/>
      <c r="O34" s="492"/>
      <c r="P34" s="492"/>
      <c r="Q34" s="492"/>
    </row>
    <row r="35" spans="1:17" s="76" customFormat="1" ht="22.5" hidden="1" customHeight="1" x14ac:dyDescent="0.25">
      <c r="A35" s="78"/>
      <c r="B35" s="79"/>
      <c r="C35" s="493"/>
      <c r="D35" s="493"/>
      <c r="E35" s="493"/>
      <c r="F35" s="493"/>
      <c r="G35" s="493"/>
      <c r="H35" s="493"/>
      <c r="I35" s="493"/>
      <c r="J35" s="493"/>
      <c r="K35" s="493"/>
      <c r="L35" s="80"/>
      <c r="M35" s="492"/>
      <c r="N35" s="492"/>
      <c r="O35" s="492"/>
      <c r="P35" s="492"/>
      <c r="Q35" s="492"/>
    </row>
    <row r="36" spans="1:17" s="76" customFormat="1" ht="17.25" hidden="1" customHeight="1" x14ac:dyDescent="0.2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4"/>
      <c r="N36" s="84"/>
      <c r="O36" s="84"/>
      <c r="P36" s="84"/>
      <c r="Q36" s="84"/>
    </row>
    <row r="37" spans="1:17" s="76" customFormat="1" ht="14.25" hidden="1" customHeight="1" x14ac:dyDescent="0.25">
      <c r="A37" s="78"/>
      <c r="B37" s="79"/>
      <c r="C37" s="80"/>
      <c r="D37" s="493"/>
      <c r="E37" s="493"/>
      <c r="F37" s="493"/>
      <c r="G37" s="493"/>
      <c r="H37" s="493"/>
      <c r="I37" s="493"/>
      <c r="J37" s="493"/>
      <c r="K37" s="80"/>
      <c r="L37" s="80"/>
      <c r="M37" s="80"/>
      <c r="N37" s="80"/>
      <c r="O37" s="80"/>
      <c r="P37" s="80"/>
      <c r="Q37" s="81"/>
    </row>
    <row r="38" spans="1:17" s="76" customFormat="1" ht="15.75" hidden="1" customHeight="1" x14ac:dyDescent="0.25">
      <c r="A38" s="494"/>
      <c r="B38" s="494"/>
      <c r="C38" s="494"/>
      <c r="D38" s="494"/>
      <c r="E38" s="494"/>
      <c r="F38" s="494"/>
      <c r="G38" s="494"/>
      <c r="H38" s="494"/>
      <c r="I38" s="494"/>
      <c r="J38" s="494"/>
      <c r="K38" s="494"/>
      <c r="L38" s="494"/>
      <c r="M38" s="494"/>
      <c r="N38" s="494"/>
      <c r="O38" s="80"/>
      <c r="P38" s="80"/>
      <c r="Q38" s="81"/>
    </row>
    <row r="39" spans="1:17" s="76" customFormat="1" ht="15.75" hidden="1" customHeight="1" x14ac:dyDescent="0.25">
      <c r="A39" s="494"/>
      <c r="B39" s="494"/>
      <c r="C39" s="494"/>
      <c r="D39" s="494"/>
      <c r="E39" s="494"/>
      <c r="F39" s="494"/>
      <c r="G39" s="494"/>
      <c r="H39" s="494"/>
      <c r="I39" s="494"/>
      <c r="J39" s="494"/>
      <c r="K39" s="494"/>
      <c r="L39" s="494"/>
      <c r="M39" s="494"/>
      <c r="N39" s="494"/>
      <c r="O39" s="80"/>
      <c r="P39" s="80"/>
      <c r="Q39" s="81"/>
    </row>
    <row r="40" spans="1:17" s="76" customFormat="1" ht="15" hidden="1" customHeight="1" x14ac:dyDescent="0.25">
      <c r="A40" s="477"/>
      <c r="B40" s="477"/>
      <c r="C40" s="477"/>
      <c r="D40" s="477"/>
      <c r="E40" s="477"/>
      <c r="F40" s="477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77"/>
    </row>
    <row r="41" spans="1:17" s="76" customFormat="1" ht="14.1" hidden="1" customHeight="1" x14ac:dyDescent="0.25">
      <c r="A41" s="477"/>
      <c r="B41" s="477"/>
      <c r="C41" s="477"/>
      <c r="D41" s="477"/>
      <c r="E41" s="477"/>
      <c r="F41" s="477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77"/>
    </row>
    <row r="42" spans="1:17" s="76" customFormat="1" ht="23.25" customHeight="1" x14ac:dyDescent="0.25">
      <c r="A42" s="497" t="s">
        <v>54</v>
      </c>
      <c r="B42" s="497"/>
      <c r="C42" s="497"/>
      <c r="D42" s="497"/>
      <c r="E42" s="497"/>
      <c r="F42" s="497"/>
      <c r="G42" s="497"/>
      <c r="H42" s="497"/>
      <c r="I42" s="497"/>
      <c r="J42" s="497"/>
      <c r="K42" s="497"/>
      <c r="L42" s="497"/>
      <c r="M42" s="497"/>
      <c r="N42" s="497"/>
      <c r="O42" s="497"/>
      <c r="P42" s="497"/>
      <c r="Q42" s="497"/>
    </row>
    <row r="43" spans="1:17" s="76" customFormat="1" ht="15" hidden="1" customHeight="1" x14ac:dyDescent="0.25"/>
    <row r="44" spans="1:17" s="76" customFormat="1" ht="8.25" customHeight="1" x14ac:dyDescent="0.25"/>
    <row r="45" spans="1:17" x14ac:dyDescent="0.25">
      <c r="A45" s="498" t="s">
        <v>55</v>
      </c>
      <c r="B45" s="499" t="s">
        <v>56</v>
      </c>
      <c r="C45" s="500" t="s">
        <v>57</v>
      </c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2"/>
      <c r="O45" s="63"/>
      <c r="P45" s="63"/>
      <c r="Q45" s="63"/>
    </row>
    <row r="46" spans="1:17" ht="15" customHeight="1" x14ac:dyDescent="0.25">
      <c r="A46" s="498"/>
      <c r="B46" s="499"/>
      <c r="C46" s="503" t="s">
        <v>58</v>
      </c>
      <c r="D46" s="503" t="s">
        <v>59</v>
      </c>
      <c r="E46" s="503" t="s">
        <v>60</v>
      </c>
      <c r="F46" s="503" t="s">
        <v>61</v>
      </c>
      <c r="G46" s="503" t="s">
        <v>62</v>
      </c>
      <c r="H46" s="503" t="s">
        <v>63</v>
      </c>
      <c r="I46" s="503" t="s">
        <v>64</v>
      </c>
      <c r="J46" s="503" t="s">
        <v>65</v>
      </c>
      <c r="K46" s="503" t="s">
        <v>66</v>
      </c>
      <c r="L46" s="503" t="s">
        <v>67</v>
      </c>
      <c r="M46" s="504" t="s">
        <v>68</v>
      </c>
      <c r="N46" s="504"/>
      <c r="O46" s="63"/>
      <c r="P46" s="63"/>
      <c r="Q46" s="63"/>
    </row>
    <row r="47" spans="1:17" x14ac:dyDescent="0.25">
      <c r="A47" s="498"/>
      <c r="B47" s="499"/>
      <c r="C47" s="504"/>
      <c r="D47" s="504"/>
      <c r="E47" s="504"/>
      <c r="F47" s="504"/>
      <c r="G47" s="504"/>
      <c r="H47" s="504"/>
      <c r="I47" s="504"/>
      <c r="J47" s="504"/>
      <c r="K47" s="504"/>
      <c r="L47" s="504"/>
      <c r="M47" s="504"/>
      <c r="N47" s="504"/>
      <c r="O47" s="63"/>
      <c r="P47" s="63"/>
      <c r="Q47" s="63"/>
    </row>
    <row r="48" spans="1:17" x14ac:dyDescent="0.25">
      <c r="A48" s="498"/>
      <c r="B48" s="499"/>
      <c r="C48" s="504"/>
      <c r="D48" s="504"/>
      <c r="E48" s="504"/>
      <c r="F48" s="504"/>
      <c r="G48" s="504"/>
      <c r="H48" s="504"/>
      <c r="I48" s="504"/>
      <c r="J48" s="504"/>
      <c r="K48" s="504"/>
      <c r="L48" s="504"/>
      <c r="M48" s="504"/>
      <c r="N48" s="504"/>
      <c r="O48" s="63"/>
      <c r="P48" s="63"/>
      <c r="Q48" s="63"/>
    </row>
    <row r="49" spans="1:18" ht="36.75" customHeight="1" x14ac:dyDescent="0.25">
      <c r="A49" s="498"/>
      <c r="B49" s="499"/>
      <c r="C49" s="504"/>
      <c r="D49" s="504"/>
      <c r="E49" s="504"/>
      <c r="F49" s="504"/>
      <c r="G49" s="504"/>
      <c r="H49" s="504"/>
      <c r="I49" s="504"/>
      <c r="J49" s="504"/>
      <c r="K49" s="504"/>
      <c r="L49" s="504"/>
      <c r="M49" s="504"/>
      <c r="N49" s="504"/>
      <c r="O49" s="63"/>
      <c r="P49" s="63"/>
      <c r="Q49" s="63"/>
    </row>
    <row r="50" spans="1:18" x14ac:dyDescent="0.25">
      <c r="A50" s="70" t="s">
        <v>22</v>
      </c>
      <c r="B50" s="71" t="s">
        <v>23</v>
      </c>
      <c r="C50" s="71">
        <v>1</v>
      </c>
      <c r="D50" s="71">
        <v>2</v>
      </c>
      <c r="E50" s="71">
        <v>3</v>
      </c>
      <c r="F50" s="71">
        <v>4</v>
      </c>
      <c r="G50" s="71">
        <v>5</v>
      </c>
      <c r="H50" s="71">
        <v>6</v>
      </c>
      <c r="I50" s="71">
        <v>7</v>
      </c>
      <c r="J50" s="71">
        <v>8</v>
      </c>
      <c r="K50" s="71">
        <v>9</v>
      </c>
      <c r="L50" s="71">
        <v>10</v>
      </c>
      <c r="M50" s="480">
        <v>11</v>
      </c>
      <c r="N50" s="480"/>
      <c r="O50" s="63"/>
      <c r="P50" s="63"/>
      <c r="Q50" s="63"/>
      <c r="R50" s="65">
        <f>SUM(D51+H51+M51)</f>
        <v>948</v>
      </c>
    </row>
    <row r="51" spans="1:18" x14ac:dyDescent="0.25">
      <c r="A51" s="72" t="s">
        <v>24</v>
      </c>
      <c r="B51" s="490"/>
      <c r="C51" s="505">
        <f>SUM(C53:C66)</f>
        <v>0</v>
      </c>
      <c r="D51" s="505">
        <f t="shared" ref="D51:N51" si="1">SUM(D53:D66)</f>
        <v>580</v>
      </c>
      <c r="E51" s="505">
        <f t="shared" si="1"/>
        <v>0</v>
      </c>
      <c r="F51" s="505">
        <f t="shared" si="1"/>
        <v>0</v>
      </c>
      <c r="G51" s="505">
        <f t="shared" si="1"/>
        <v>0</v>
      </c>
      <c r="H51" s="505">
        <f t="shared" si="1"/>
        <v>23</v>
      </c>
      <c r="I51" s="505">
        <f t="shared" si="1"/>
        <v>0</v>
      </c>
      <c r="J51" s="505">
        <f t="shared" si="1"/>
        <v>0</v>
      </c>
      <c r="K51" s="505">
        <f t="shared" si="1"/>
        <v>0</v>
      </c>
      <c r="L51" s="505">
        <f t="shared" si="1"/>
        <v>0</v>
      </c>
      <c r="M51" s="507">
        <f t="shared" si="1"/>
        <v>345</v>
      </c>
      <c r="N51" s="508">
        <f t="shared" si="1"/>
        <v>0</v>
      </c>
      <c r="O51" s="63"/>
      <c r="P51" s="63"/>
      <c r="Q51" s="63"/>
    </row>
    <row r="52" spans="1:18" x14ac:dyDescent="0.25">
      <c r="A52" s="73" t="s">
        <v>25</v>
      </c>
      <c r="B52" s="491"/>
      <c r="C52" s="506"/>
      <c r="D52" s="506"/>
      <c r="E52" s="506"/>
      <c r="F52" s="506"/>
      <c r="G52" s="506"/>
      <c r="H52" s="506"/>
      <c r="I52" s="506"/>
      <c r="J52" s="506"/>
      <c r="K52" s="506"/>
      <c r="L52" s="506"/>
      <c r="M52" s="509"/>
      <c r="N52" s="510"/>
      <c r="O52" s="63"/>
      <c r="P52" s="63"/>
      <c r="Q52" s="63"/>
    </row>
    <row r="53" spans="1:18" ht="53.25" customHeight="1" x14ac:dyDescent="0.25">
      <c r="A53" s="74" t="s">
        <v>26</v>
      </c>
      <c r="B53" s="75" t="s">
        <v>27</v>
      </c>
      <c r="C53" s="13"/>
      <c r="D53" s="13"/>
      <c r="E53" s="13"/>
      <c r="F53" s="13"/>
      <c r="G53" s="13"/>
      <c r="H53" s="13">
        <v>15</v>
      </c>
      <c r="I53" s="13"/>
      <c r="J53" s="13"/>
      <c r="K53" s="13"/>
      <c r="L53" s="13"/>
      <c r="M53" s="433">
        <v>345</v>
      </c>
      <c r="N53" s="434"/>
      <c r="O53" s="63"/>
      <c r="P53" s="63"/>
      <c r="Q53" s="63"/>
    </row>
    <row r="54" spans="1:18" ht="21" x14ac:dyDescent="0.25">
      <c r="A54" s="77" t="s">
        <v>28</v>
      </c>
      <c r="B54" s="71" t="s">
        <v>29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435"/>
      <c r="N54" s="435"/>
      <c r="O54" s="63"/>
      <c r="P54" s="63"/>
      <c r="Q54" s="63"/>
    </row>
    <row r="55" spans="1:18" x14ac:dyDescent="0.25">
      <c r="A55" s="77" t="s">
        <v>30</v>
      </c>
      <c r="B55" s="71" t="s">
        <v>31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435"/>
      <c r="N55" s="435"/>
      <c r="O55" s="63"/>
      <c r="P55" s="63"/>
      <c r="Q55" s="63"/>
    </row>
    <row r="56" spans="1:18" ht="45.75" customHeight="1" x14ac:dyDescent="0.25">
      <c r="A56" s="77" t="s">
        <v>32</v>
      </c>
      <c r="B56" s="71" t="s">
        <v>33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435"/>
      <c r="N56" s="435"/>
      <c r="O56" s="63"/>
      <c r="P56" s="63"/>
      <c r="Q56" s="63"/>
    </row>
    <row r="57" spans="1:18" x14ac:dyDescent="0.25">
      <c r="A57" s="77" t="s">
        <v>34</v>
      </c>
      <c r="B57" s="71" t="s">
        <v>35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435"/>
      <c r="N57" s="435"/>
      <c r="O57" s="63"/>
      <c r="P57" s="63"/>
      <c r="Q57" s="63"/>
    </row>
    <row r="58" spans="1:18" ht="34.5" customHeight="1" x14ac:dyDescent="0.25">
      <c r="A58" s="77" t="s">
        <v>36</v>
      </c>
      <c r="B58" s="71" t="s">
        <v>37</v>
      </c>
      <c r="C58" s="13"/>
      <c r="D58" s="13">
        <v>153</v>
      </c>
      <c r="E58" s="13"/>
      <c r="F58" s="13"/>
      <c r="G58" s="13"/>
      <c r="H58" s="13">
        <v>8</v>
      </c>
      <c r="I58" s="13"/>
      <c r="J58" s="13"/>
      <c r="K58" s="13"/>
      <c r="L58" s="13"/>
      <c r="M58" s="435"/>
      <c r="N58" s="435"/>
      <c r="O58" s="63"/>
      <c r="P58" s="63"/>
      <c r="Q58" s="63"/>
    </row>
    <row r="59" spans="1:18" ht="42" x14ac:dyDescent="0.25">
      <c r="A59" s="77" t="s">
        <v>38</v>
      </c>
      <c r="B59" s="71" t="s">
        <v>39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433"/>
      <c r="N59" s="434"/>
      <c r="O59" s="63"/>
      <c r="P59" s="63"/>
      <c r="Q59" s="63"/>
    </row>
    <row r="60" spans="1:18" ht="21" x14ac:dyDescent="0.25">
      <c r="A60" s="77" t="s">
        <v>40</v>
      </c>
      <c r="B60" s="71" t="s">
        <v>41</v>
      </c>
      <c r="C60" s="165"/>
      <c r="D60" s="13"/>
      <c r="E60" s="13"/>
      <c r="F60" s="13"/>
      <c r="G60" s="13"/>
      <c r="H60" s="13"/>
      <c r="I60" s="13"/>
      <c r="J60" s="13"/>
      <c r="K60" s="13"/>
      <c r="L60" s="13"/>
      <c r="M60" s="433"/>
      <c r="N60" s="434"/>
      <c r="O60" s="63"/>
      <c r="P60" s="63"/>
      <c r="Q60" s="63"/>
    </row>
    <row r="61" spans="1:18" ht="30.75" customHeight="1" x14ac:dyDescent="0.25">
      <c r="A61" s="77" t="s">
        <v>42</v>
      </c>
      <c r="B61" s="71" t="s">
        <v>43</v>
      </c>
      <c r="C61" s="165"/>
      <c r="D61" s="13"/>
      <c r="E61" s="13"/>
      <c r="F61" s="13"/>
      <c r="G61" s="13"/>
      <c r="H61" s="13"/>
      <c r="I61" s="13"/>
      <c r="J61" s="13"/>
      <c r="K61" s="13"/>
      <c r="L61" s="13"/>
      <c r="M61" s="433"/>
      <c r="N61" s="434"/>
      <c r="O61" s="63"/>
      <c r="P61" s="63"/>
      <c r="Q61" s="63"/>
    </row>
    <row r="62" spans="1:18" ht="31.5" x14ac:dyDescent="0.25">
      <c r="A62" s="77" t="s">
        <v>44</v>
      </c>
      <c r="B62" s="71" t="s">
        <v>45</v>
      </c>
      <c r="C62" s="165"/>
      <c r="D62" s="13">
        <v>415</v>
      </c>
      <c r="E62" s="13"/>
      <c r="F62" s="13"/>
      <c r="G62" s="13"/>
      <c r="H62" s="13"/>
      <c r="I62" s="13"/>
      <c r="J62" s="13"/>
      <c r="K62" s="13"/>
      <c r="L62" s="13"/>
      <c r="M62" s="433"/>
      <c r="N62" s="434"/>
      <c r="O62" s="63"/>
      <c r="P62" s="63"/>
      <c r="Q62" s="63"/>
    </row>
    <row r="63" spans="1:18" ht="31.5" x14ac:dyDescent="0.25">
      <c r="A63" s="77" t="s">
        <v>46</v>
      </c>
      <c r="B63" s="71" t="s">
        <v>47</v>
      </c>
      <c r="C63" s="165"/>
      <c r="D63" s="13"/>
      <c r="E63" s="13"/>
      <c r="F63" s="13"/>
      <c r="G63" s="13"/>
      <c r="H63" s="13"/>
      <c r="I63" s="13"/>
      <c r="J63" s="13"/>
      <c r="K63" s="13"/>
      <c r="L63" s="13"/>
      <c r="M63" s="433"/>
      <c r="N63" s="434"/>
      <c r="O63" s="63"/>
      <c r="P63" s="63"/>
      <c r="Q63" s="63"/>
    </row>
    <row r="64" spans="1:18" ht="21" x14ac:dyDescent="0.25">
      <c r="A64" s="77" t="s">
        <v>48</v>
      </c>
      <c r="B64" s="71" t="s">
        <v>49</v>
      </c>
      <c r="C64" s="165"/>
      <c r="D64" s="13">
        <v>12</v>
      </c>
      <c r="E64" s="13"/>
      <c r="F64" s="13"/>
      <c r="G64" s="13"/>
      <c r="H64" s="13"/>
      <c r="I64" s="13"/>
      <c r="J64" s="13"/>
      <c r="K64" s="13"/>
      <c r="L64" s="13"/>
      <c r="M64" s="433"/>
      <c r="N64" s="434"/>
      <c r="O64" s="63"/>
      <c r="P64" s="63"/>
      <c r="Q64" s="63"/>
    </row>
    <row r="65" spans="1:18" ht="21" x14ac:dyDescent="0.25">
      <c r="A65" s="77" t="s">
        <v>50</v>
      </c>
      <c r="B65" s="71" t="s">
        <v>51</v>
      </c>
      <c r="C65" s="165"/>
      <c r="D65" s="13"/>
      <c r="E65" s="13"/>
      <c r="F65" s="13"/>
      <c r="G65" s="13"/>
      <c r="H65" s="13"/>
      <c r="I65" s="13"/>
      <c r="J65" s="13"/>
      <c r="K65" s="13"/>
      <c r="L65" s="13"/>
      <c r="M65" s="433"/>
      <c r="N65" s="434"/>
      <c r="O65" s="63"/>
      <c r="P65" s="63"/>
      <c r="Q65" s="63"/>
    </row>
    <row r="66" spans="1:18" x14ac:dyDescent="0.25">
      <c r="A66" s="77" t="s">
        <v>52</v>
      </c>
      <c r="B66" s="71" t="s">
        <v>53</v>
      </c>
      <c r="C66" s="165"/>
      <c r="D66" s="13"/>
      <c r="E66" s="13"/>
      <c r="F66" s="13"/>
      <c r="G66" s="13"/>
      <c r="H66" s="13"/>
      <c r="I66" s="13"/>
      <c r="J66" s="13"/>
      <c r="K66" s="13"/>
      <c r="L66" s="13"/>
      <c r="M66" s="433"/>
      <c r="N66" s="434"/>
      <c r="O66" s="63"/>
      <c r="P66" s="63"/>
      <c r="Q66" s="63"/>
    </row>
    <row r="67" spans="1:18" x14ac:dyDescent="0.2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</row>
    <row r="68" spans="1:18" ht="59.25" customHeight="1" x14ac:dyDescent="0.25">
      <c r="A68" s="78"/>
      <c r="B68" s="79"/>
      <c r="C68" s="82"/>
      <c r="D68" s="82"/>
      <c r="E68" s="82"/>
      <c r="F68" s="82"/>
      <c r="G68" s="82"/>
      <c r="H68" s="82"/>
      <c r="I68" s="82"/>
      <c r="J68" s="82"/>
      <c r="K68" s="82"/>
      <c r="L68" s="80"/>
      <c r="M68" s="511"/>
      <c r="N68" s="511"/>
      <c r="O68" s="511"/>
      <c r="P68" s="511"/>
      <c r="Q68" s="511"/>
      <c r="R68" s="63"/>
    </row>
    <row r="69" spans="1:18" ht="15" customHeight="1" x14ac:dyDescent="0.25">
      <c r="A69" s="78"/>
      <c r="B69" s="79"/>
      <c r="C69" s="493"/>
      <c r="D69" s="493"/>
      <c r="E69" s="493"/>
      <c r="F69" s="493"/>
      <c r="G69" s="493"/>
      <c r="H69" s="493"/>
      <c r="I69" s="493"/>
      <c r="J69" s="493"/>
      <c r="K69" s="493"/>
      <c r="L69" s="80"/>
      <c r="M69" s="511"/>
      <c r="N69" s="511"/>
      <c r="O69" s="511"/>
      <c r="P69" s="511"/>
      <c r="Q69" s="511"/>
      <c r="R69" s="63"/>
    </row>
    <row r="70" spans="1:18" x14ac:dyDescent="0.2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511"/>
      <c r="N70" s="511"/>
      <c r="O70" s="511"/>
      <c r="P70" s="511"/>
      <c r="Q70" s="511"/>
      <c r="R70" s="63"/>
    </row>
    <row r="71" spans="1:18" ht="15.75" customHeight="1" x14ac:dyDescent="0.25">
      <c r="A71" s="78"/>
      <c r="B71" s="79"/>
      <c r="C71" s="80"/>
      <c r="D71" s="493"/>
      <c r="E71" s="493"/>
      <c r="F71" s="493"/>
      <c r="G71" s="493"/>
      <c r="H71" s="493"/>
      <c r="I71" s="493"/>
      <c r="J71" s="493"/>
      <c r="K71" s="80"/>
      <c r="L71" s="80"/>
      <c r="M71" s="511"/>
      <c r="N71" s="511"/>
      <c r="O71" s="511"/>
      <c r="P71" s="511"/>
      <c r="Q71" s="511"/>
      <c r="R71" s="63"/>
    </row>
    <row r="72" spans="1:18" ht="15.75" customHeight="1" x14ac:dyDescent="0.25">
      <c r="A72" s="494"/>
      <c r="B72" s="494"/>
      <c r="C72" s="494"/>
      <c r="D72" s="494"/>
      <c r="E72" s="494"/>
      <c r="F72" s="494"/>
      <c r="G72" s="494"/>
      <c r="H72" s="494"/>
      <c r="I72" s="494"/>
      <c r="J72" s="494"/>
      <c r="K72" s="494"/>
      <c r="L72" s="494"/>
      <c r="M72" s="494"/>
      <c r="N72" s="494"/>
      <c r="O72" s="80"/>
      <c r="P72" s="80"/>
      <c r="Q72" s="81"/>
    </row>
    <row r="73" spans="1:18" ht="15" customHeight="1" x14ac:dyDescent="0.25">
      <c r="A73" s="494"/>
      <c r="B73" s="494"/>
      <c r="C73" s="494"/>
      <c r="D73" s="494"/>
      <c r="E73" s="494"/>
      <c r="F73" s="494"/>
      <c r="G73" s="494"/>
      <c r="H73" s="494"/>
      <c r="I73" s="494"/>
      <c r="J73" s="494"/>
      <c r="K73" s="494"/>
      <c r="L73" s="494"/>
      <c r="M73" s="494"/>
      <c r="N73" s="494"/>
      <c r="O73" s="80"/>
      <c r="P73" s="80"/>
      <c r="Q73" s="81"/>
    </row>
    <row r="74" spans="1:18" x14ac:dyDescent="0.25">
      <c r="A74" s="477"/>
      <c r="B74" s="477"/>
      <c r="C74" s="477"/>
      <c r="D74" s="477"/>
      <c r="E74" s="477"/>
      <c r="F74" s="477"/>
      <c r="G74" s="477"/>
      <c r="H74" s="477"/>
      <c r="I74" s="477"/>
      <c r="J74" s="477"/>
      <c r="K74" s="477"/>
      <c r="L74" s="477"/>
      <c r="M74" s="477"/>
      <c r="N74" s="477"/>
      <c r="O74" s="477"/>
      <c r="P74" s="477"/>
      <c r="Q74" s="477"/>
    </row>
    <row r="75" spans="1:18" ht="16.5" customHeight="1" x14ac:dyDescent="0.25">
      <c r="A75" s="477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</row>
    <row r="76" spans="1:18" ht="22.5" customHeight="1" x14ac:dyDescent="0.25">
      <c r="A76" s="522" t="s">
        <v>69</v>
      </c>
      <c r="B76" s="522"/>
      <c r="C76" s="522"/>
      <c r="D76" s="522"/>
      <c r="E76" s="522"/>
      <c r="F76" s="522"/>
      <c r="G76" s="522"/>
      <c r="H76" s="522"/>
      <c r="I76" s="522"/>
      <c r="J76" s="522"/>
      <c r="K76" s="522"/>
      <c r="L76" s="522"/>
      <c r="M76" s="522"/>
      <c r="N76" s="522"/>
      <c r="O76" s="522"/>
      <c r="P76" s="522"/>
      <c r="Q76" s="522"/>
    </row>
    <row r="77" spans="1:18" ht="15" customHeight="1" x14ac:dyDescent="0.25">
      <c r="A77" s="523" t="s">
        <v>70</v>
      </c>
      <c r="B77" s="524"/>
      <c r="C77" s="524"/>
      <c r="D77" s="524"/>
      <c r="E77" s="524"/>
      <c r="F77" s="524"/>
      <c r="G77" s="524"/>
      <c r="H77" s="524"/>
      <c r="I77" s="524"/>
      <c r="J77" s="524"/>
      <c r="K77" s="524"/>
      <c r="L77" s="525"/>
      <c r="M77" s="529" t="s">
        <v>71</v>
      </c>
      <c r="N77" s="499" t="s">
        <v>72</v>
      </c>
      <c r="O77" s="499"/>
      <c r="P77" s="499"/>
      <c r="Q77" s="499"/>
    </row>
    <row r="78" spans="1:18" x14ac:dyDescent="0.25">
      <c r="A78" s="526"/>
      <c r="B78" s="527"/>
      <c r="C78" s="527"/>
      <c r="D78" s="527"/>
      <c r="E78" s="527"/>
      <c r="F78" s="527"/>
      <c r="G78" s="527"/>
      <c r="H78" s="527"/>
      <c r="I78" s="527"/>
      <c r="J78" s="527"/>
      <c r="K78" s="527"/>
      <c r="L78" s="528"/>
      <c r="M78" s="530"/>
      <c r="N78" s="499"/>
      <c r="O78" s="499"/>
      <c r="P78" s="499"/>
      <c r="Q78" s="499"/>
    </row>
    <row r="79" spans="1:18" x14ac:dyDescent="0.25">
      <c r="A79" s="531" t="s">
        <v>22</v>
      </c>
      <c r="B79" s="532"/>
      <c r="C79" s="532"/>
      <c r="D79" s="532"/>
      <c r="E79" s="532"/>
      <c r="F79" s="532"/>
      <c r="G79" s="532"/>
      <c r="H79" s="532"/>
      <c r="I79" s="532"/>
      <c r="J79" s="532"/>
      <c r="K79" s="532"/>
      <c r="L79" s="533"/>
      <c r="M79" s="85" t="s">
        <v>23</v>
      </c>
      <c r="N79" s="534">
        <v>1</v>
      </c>
      <c r="O79" s="515"/>
      <c r="P79" s="515"/>
      <c r="Q79" s="516"/>
    </row>
    <row r="80" spans="1:18" x14ac:dyDescent="0.25">
      <c r="A80" s="512" t="s">
        <v>73</v>
      </c>
      <c r="B80" s="513"/>
      <c r="C80" s="513"/>
      <c r="D80" s="513"/>
      <c r="E80" s="513"/>
      <c r="F80" s="513"/>
      <c r="G80" s="513"/>
      <c r="H80" s="513"/>
      <c r="I80" s="513"/>
      <c r="J80" s="513"/>
      <c r="K80" s="513"/>
      <c r="L80" s="514"/>
      <c r="M80" s="85">
        <v>1</v>
      </c>
      <c r="N80" s="515"/>
      <c r="O80" s="515"/>
      <c r="P80" s="515"/>
      <c r="Q80" s="516"/>
    </row>
    <row r="81" spans="1:23" x14ac:dyDescent="0.25">
      <c r="A81" s="517" t="s">
        <v>74</v>
      </c>
      <c r="B81" s="518"/>
      <c r="C81" s="518"/>
      <c r="D81" s="518"/>
      <c r="E81" s="518"/>
      <c r="F81" s="518"/>
      <c r="G81" s="518"/>
      <c r="H81" s="518"/>
      <c r="I81" s="518"/>
      <c r="J81" s="518"/>
      <c r="K81" s="518"/>
      <c r="L81" s="519"/>
      <c r="M81" s="86"/>
      <c r="N81" s="475"/>
      <c r="O81" s="475"/>
      <c r="P81" s="475"/>
      <c r="Q81" s="520"/>
    </row>
    <row r="82" spans="1:23" ht="16.5" customHeight="1" x14ac:dyDescent="0.25">
      <c r="A82" s="521" t="s">
        <v>75</v>
      </c>
      <c r="B82" s="475"/>
      <c r="C82" s="475"/>
      <c r="D82" s="475"/>
      <c r="E82" s="475"/>
      <c r="F82" s="475"/>
      <c r="G82" s="475"/>
      <c r="H82" s="475"/>
      <c r="I82" s="475"/>
      <c r="J82" s="475"/>
      <c r="K82" s="475"/>
      <c r="L82" s="520"/>
      <c r="M82" s="87" t="s">
        <v>27</v>
      </c>
      <c r="N82" s="475"/>
      <c r="O82" s="475"/>
      <c r="P82" s="475"/>
      <c r="Q82" s="520"/>
    </row>
    <row r="83" spans="1:23" x14ac:dyDescent="0.25">
      <c r="A83" s="537" t="s">
        <v>75</v>
      </c>
      <c r="B83" s="538"/>
      <c r="C83" s="538"/>
      <c r="D83" s="538"/>
      <c r="E83" s="538"/>
      <c r="F83" s="538"/>
      <c r="G83" s="538"/>
      <c r="H83" s="538"/>
      <c r="I83" s="538"/>
      <c r="J83" s="538"/>
      <c r="K83" s="538"/>
      <c r="L83" s="539"/>
      <c r="M83" s="86" t="s">
        <v>29</v>
      </c>
      <c r="N83" s="475"/>
      <c r="O83" s="475"/>
      <c r="P83" s="475"/>
      <c r="Q83" s="520"/>
    </row>
    <row r="84" spans="1:23" x14ac:dyDescent="0.25">
      <c r="A84" s="521" t="s">
        <v>75</v>
      </c>
      <c r="B84" s="475"/>
      <c r="C84" s="475"/>
      <c r="D84" s="475"/>
      <c r="E84" s="475"/>
      <c r="F84" s="475"/>
      <c r="G84" s="475"/>
      <c r="H84" s="475"/>
      <c r="I84" s="475"/>
      <c r="J84" s="475"/>
      <c r="K84" s="475"/>
      <c r="L84" s="520"/>
      <c r="M84" s="86" t="s">
        <v>31</v>
      </c>
      <c r="N84" s="475"/>
      <c r="O84" s="475"/>
      <c r="P84" s="475"/>
      <c r="Q84" s="520"/>
    </row>
    <row r="85" spans="1:23" x14ac:dyDescent="0.25">
      <c r="A85" s="521" t="s">
        <v>75</v>
      </c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520"/>
      <c r="M85" s="86" t="s">
        <v>33</v>
      </c>
      <c r="N85" s="475"/>
      <c r="O85" s="475"/>
      <c r="P85" s="475"/>
      <c r="Q85" s="520"/>
      <c r="W85" s="88"/>
    </row>
    <row r="86" spans="1:23" x14ac:dyDescent="0.25">
      <c r="A86" s="521" t="s">
        <v>75</v>
      </c>
      <c r="B86" s="475"/>
      <c r="C86" s="475"/>
      <c r="D86" s="475"/>
      <c r="E86" s="475"/>
      <c r="F86" s="475"/>
      <c r="G86" s="475"/>
      <c r="H86" s="475"/>
      <c r="I86" s="475"/>
      <c r="J86" s="475"/>
      <c r="K86" s="475"/>
      <c r="L86" s="520"/>
      <c r="M86" s="86" t="s">
        <v>35</v>
      </c>
      <c r="N86" s="475"/>
      <c r="O86" s="475"/>
      <c r="P86" s="475"/>
      <c r="Q86" s="520"/>
    </row>
    <row r="87" spans="1:23" x14ac:dyDescent="0.25">
      <c r="A87" s="535"/>
      <c r="B87" s="479"/>
      <c r="C87" s="479"/>
      <c r="D87" s="479"/>
      <c r="E87" s="479"/>
      <c r="F87" s="479"/>
      <c r="G87" s="479"/>
      <c r="H87" s="479"/>
      <c r="I87" s="479"/>
      <c r="J87" s="479"/>
      <c r="K87" s="479"/>
      <c r="L87" s="536"/>
      <c r="M87" s="86"/>
      <c r="N87" s="475"/>
      <c r="O87" s="475"/>
      <c r="P87" s="475"/>
      <c r="Q87" s="520"/>
    </row>
    <row r="88" spans="1:23" x14ac:dyDescent="0.25">
      <c r="A88" s="512" t="s">
        <v>76</v>
      </c>
      <c r="B88" s="513"/>
      <c r="C88" s="513"/>
      <c r="D88" s="513"/>
      <c r="E88" s="513"/>
      <c r="F88" s="513"/>
      <c r="G88" s="513"/>
      <c r="H88" s="513"/>
      <c r="I88" s="513"/>
      <c r="J88" s="513"/>
      <c r="K88" s="513"/>
      <c r="L88" s="514"/>
      <c r="M88" s="89">
        <v>2</v>
      </c>
      <c r="N88" s="534"/>
      <c r="O88" s="515"/>
      <c r="P88" s="515"/>
      <c r="Q88" s="516"/>
    </row>
    <row r="89" spans="1:23" x14ac:dyDescent="0.25">
      <c r="A89" s="517" t="s">
        <v>77</v>
      </c>
      <c r="B89" s="518"/>
      <c r="C89" s="518"/>
      <c r="D89" s="518"/>
      <c r="E89" s="518"/>
      <c r="F89" s="518"/>
      <c r="G89" s="518"/>
      <c r="H89" s="518"/>
      <c r="I89" s="518"/>
      <c r="J89" s="518"/>
      <c r="K89" s="518"/>
      <c r="L89" s="519"/>
      <c r="M89" s="90"/>
      <c r="N89" s="521"/>
      <c r="O89" s="475"/>
      <c r="P89" s="475"/>
      <c r="Q89" s="520"/>
    </row>
    <row r="90" spans="1:23" x14ac:dyDescent="0.25">
      <c r="A90" s="521" t="s">
        <v>75</v>
      </c>
      <c r="B90" s="475"/>
      <c r="C90" s="475"/>
      <c r="D90" s="475"/>
      <c r="E90" s="475"/>
      <c r="F90" s="475"/>
      <c r="G90" s="475"/>
      <c r="H90" s="475"/>
      <c r="I90" s="475"/>
      <c r="J90" s="475"/>
      <c r="K90" s="475"/>
      <c r="L90" s="520"/>
      <c r="M90" s="90" t="s">
        <v>78</v>
      </c>
      <c r="N90" s="521"/>
      <c r="O90" s="475"/>
      <c r="P90" s="475"/>
      <c r="Q90" s="520"/>
    </row>
    <row r="91" spans="1:23" x14ac:dyDescent="0.25">
      <c r="A91" s="521" t="s">
        <v>75</v>
      </c>
      <c r="B91" s="475"/>
      <c r="C91" s="475"/>
      <c r="D91" s="475"/>
      <c r="E91" s="475"/>
      <c r="F91" s="475"/>
      <c r="G91" s="475"/>
      <c r="H91" s="475"/>
      <c r="I91" s="475"/>
      <c r="J91" s="475"/>
      <c r="K91" s="475"/>
      <c r="L91" s="520"/>
      <c r="M91" s="90" t="s">
        <v>79</v>
      </c>
      <c r="N91" s="521"/>
      <c r="O91" s="475"/>
      <c r="P91" s="475"/>
      <c r="Q91" s="520"/>
    </row>
    <row r="92" spans="1:23" x14ac:dyDescent="0.25">
      <c r="A92" s="521" t="s">
        <v>75</v>
      </c>
      <c r="B92" s="475"/>
      <c r="C92" s="475"/>
      <c r="D92" s="475"/>
      <c r="E92" s="475"/>
      <c r="F92" s="475"/>
      <c r="G92" s="475"/>
      <c r="H92" s="475"/>
      <c r="I92" s="475"/>
      <c r="J92" s="475"/>
      <c r="K92" s="475"/>
      <c r="L92" s="520"/>
      <c r="M92" s="90" t="s">
        <v>80</v>
      </c>
      <c r="N92" s="521"/>
      <c r="O92" s="475"/>
      <c r="P92" s="475"/>
      <c r="Q92" s="520"/>
    </row>
    <row r="93" spans="1:23" x14ac:dyDescent="0.25">
      <c r="A93" s="521" t="s">
        <v>75</v>
      </c>
      <c r="B93" s="475"/>
      <c r="C93" s="475"/>
      <c r="D93" s="475"/>
      <c r="E93" s="475"/>
      <c r="F93" s="475"/>
      <c r="G93" s="475"/>
      <c r="H93" s="475"/>
      <c r="I93" s="475"/>
      <c r="J93" s="475"/>
      <c r="K93" s="475"/>
      <c r="L93" s="520"/>
      <c r="M93" s="90" t="s">
        <v>81</v>
      </c>
      <c r="N93" s="521"/>
      <c r="O93" s="475"/>
      <c r="P93" s="475"/>
      <c r="Q93" s="520"/>
    </row>
    <row r="94" spans="1:23" x14ac:dyDescent="0.25">
      <c r="A94" s="521" t="s">
        <v>75</v>
      </c>
      <c r="B94" s="475"/>
      <c r="C94" s="475"/>
      <c r="D94" s="475"/>
      <c r="E94" s="475"/>
      <c r="F94" s="475"/>
      <c r="G94" s="475"/>
      <c r="H94" s="475"/>
      <c r="I94" s="475"/>
      <c r="J94" s="475"/>
      <c r="K94" s="475"/>
      <c r="L94" s="520"/>
      <c r="M94" s="90" t="s">
        <v>82</v>
      </c>
      <c r="N94" s="521"/>
      <c r="O94" s="475"/>
      <c r="P94" s="475"/>
      <c r="Q94" s="520"/>
    </row>
    <row r="95" spans="1:23" x14ac:dyDescent="0.25">
      <c r="A95" s="535"/>
      <c r="B95" s="479"/>
      <c r="C95" s="479"/>
      <c r="D95" s="479"/>
      <c r="E95" s="479"/>
      <c r="F95" s="479"/>
      <c r="G95" s="479"/>
      <c r="H95" s="479"/>
      <c r="I95" s="479"/>
      <c r="J95" s="479"/>
      <c r="K95" s="479"/>
      <c r="L95" s="536"/>
      <c r="M95" s="90"/>
      <c r="N95" s="521"/>
      <c r="O95" s="475"/>
      <c r="P95" s="475"/>
      <c r="Q95" s="520"/>
    </row>
    <row r="96" spans="1:23" x14ac:dyDescent="0.25">
      <c r="A96" s="512" t="s">
        <v>83</v>
      </c>
      <c r="B96" s="513"/>
      <c r="C96" s="513"/>
      <c r="D96" s="513"/>
      <c r="E96" s="513"/>
      <c r="F96" s="513"/>
      <c r="G96" s="513"/>
      <c r="H96" s="513"/>
      <c r="I96" s="513"/>
      <c r="J96" s="513"/>
      <c r="K96" s="513"/>
      <c r="L96" s="514"/>
      <c r="M96" s="85">
        <v>3</v>
      </c>
      <c r="N96" s="534"/>
      <c r="O96" s="515"/>
      <c r="P96" s="515"/>
      <c r="Q96" s="516"/>
    </row>
    <row r="97" spans="1:17" x14ac:dyDescent="0.25">
      <c r="A97" s="535"/>
      <c r="B97" s="479"/>
      <c r="C97" s="479"/>
      <c r="D97" s="479"/>
      <c r="E97" s="479"/>
      <c r="F97" s="479"/>
      <c r="G97" s="479"/>
      <c r="H97" s="479"/>
      <c r="I97" s="479"/>
      <c r="J97" s="479"/>
      <c r="K97" s="479"/>
      <c r="L97" s="536"/>
      <c r="M97" s="91"/>
      <c r="N97" s="535"/>
      <c r="O97" s="479"/>
      <c r="P97" s="479"/>
      <c r="Q97" s="536"/>
    </row>
    <row r="98" spans="1:17" x14ac:dyDescent="0.25">
      <c r="A98" s="540" t="s">
        <v>84</v>
      </c>
      <c r="B98" s="541"/>
      <c r="C98" s="541"/>
      <c r="D98" s="541"/>
      <c r="E98" s="541"/>
      <c r="F98" s="541"/>
      <c r="G98" s="541"/>
      <c r="H98" s="541"/>
      <c r="I98" s="541"/>
      <c r="J98" s="541"/>
      <c r="K98" s="541"/>
      <c r="L98" s="542"/>
      <c r="M98" s="85">
        <v>4</v>
      </c>
      <c r="N98" s="534"/>
      <c r="O98" s="515"/>
      <c r="P98" s="515"/>
      <c r="Q98" s="516"/>
    </row>
    <row r="99" spans="1:17" x14ac:dyDescent="0.25">
      <c r="A99" s="92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86"/>
      <c r="N99" s="90"/>
      <c r="O99" s="63"/>
      <c r="P99" s="63"/>
      <c r="Q99" s="94"/>
    </row>
    <row r="100" spans="1:17" x14ac:dyDescent="0.25">
      <c r="A100" s="521" t="s">
        <v>75</v>
      </c>
      <c r="B100" s="475"/>
      <c r="C100" s="475"/>
      <c r="D100" s="475"/>
      <c r="E100" s="475"/>
      <c r="F100" s="475"/>
      <c r="G100" s="475"/>
      <c r="H100" s="475"/>
      <c r="I100" s="475"/>
      <c r="J100" s="475"/>
      <c r="K100" s="475"/>
      <c r="L100" s="520"/>
      <c r="M100" s="86" t="s">
        <v>85</v>
      </c>
      <c r="N100" s="521"/>
      <c r="O100" s="475"/>
      <c r="P100" s="475"/>
      <c r="Q100" s="520"/>
    </row>
    <row r="101" spans="1:17" x14ac:dyDescent="0.25">
      <c r="A101" s="521" t="s">
        <v>75</v>
      </c>
      <c r="B101" s="475"/>
      <c r="C101" s="475"/>
      <c r="D101" s="475"/>
      <c r="E101" s="475"/>
      <c r="F101" s="475"/>
      <c r="G101" s="475"/>
      <c r="H101" s="475"/>
      <c r="I101" s="475"/>
      <c r="J101" s="475"/>
      <c r="K101" s="475"/>
      <c r="L101" s="520"/>
      <c r="M101" s="86" t="s">
        <v>86</v>
      </c>
      <c r="N101" s="521"/>
      <c r="O101" s="475"/>
      <c r="P101" s="475"/>
      <c r="Q101" s="520"/>
    </row>
    <row r="102" spans="1:17" x14ac:dyDescent="0.25">
      <c r="A102" s="521" t="s">
        <v>75</v>
      </c>
      <c r="B102" s="475"/>
      <c r="C102" s="475"/>
      <c r="D102" s="475"/>
      <c r="E102" s="475"/>
      <c r="F102" s="475"/>
      <c r="G102" s="475"/>
      <c r="H102" s="475"/>
      <c r="I102" s="475"/>
      <c r="J102" s="475"/>
      <c r="K102" s="475"/>
      <c r="L102" s="520"/>
      <c r="M102" s="86" t="s">
        <v>87</v>
      </c>
      <c r="N102" s="521"/>
      <c r="O102" s="475"/>
      <c r="P102" s="475"/>
      <c r="Q102" s="520"/>
    </row>
    <row r="103" spans="1:17" x14ac:dyDescent="0.25">
      <c r="A103" s="535"/>
      <c r="B103" s="479"/>
      <c r="C103" s="479"/>
      <c r="D103" s="479"/>
      <c r="E103" s="479"/>
      <c r="F103" s="479"/>
      <c r="G103" s="479"/>
      <c r="H103" s="479"/>
      <c r="I103" s="479"/>
      <c r="J103" s="479"/>
      <c r="K103" s="479"/>
      <c r="L103" s="536"/>
      <c r="M103" s="86"/>
      <c r="N103" s="521"/>
      <c r="O103" s="475"/>
      <c r="P103" s="475"/>
      <c r="Q103" s="520"/>
    </row>
    <row r="104" spans="1:17" x14ac:dyDescent="0.25">
      <c r="A104" s="547" t="s">
        <v>88</v>
      </c>
      <c r="B104" s="548"/>
      <c r="C104" s="548"/>
      <c r="D104" s="548"/>
      <c r="E104" s="548"/>
      <c r="F104" s="548"/>
      <c r="G104" s="548"/>
      <c r="H104" s="548"/>
      <c r="I104" s="548"/>
      <c r="J104" s="548"/>
      <c r="K104" s="548"/>
      <c r="L104" s="549"/>
      <c r="M104" s="95">
        <v>5</v>
      </c>
      <c r="N104" s="531"/>
      <c r="O104" s="532"/>
      <c r="P104" s="532"/>
      <c r="Q104" s="533"/>
    </row>
    <row r="106" spans="1:17" x14ac:dyDescent="0.25">
      <c r="A106" s="538" t="s">
        <v>89</v>
      </c>
      <c r="B106" s="538"/>
      <c r="C106" s="538"/>
      <c r="D106" s="96"/>
      <c r="F106" s="544"/>
      <c r="G106" s="544"/>
      <c r="H106" s="544"/>
      <c r="I106" s="544"/>
      <c r="J106" s="96"/>
      <c r="K106" s="544"/>
      <c r="L106" s="544"/>
      <c r="M106" s="544"/>
      <c r="N106" s="544"/>
      <c r="O106" s="544"/>
      <c r="P106" s="544"/>
      <c r="Q106" s="96"/>
    </row>
    <row r="107" spans="1:17" x14ac:dyDescent="0.25">
      <c r="E107" s="65" t="s">
        <v>90</v>
      </c>
      <c r="F107" s="545" t="s">
        <v>91</v>
      </c>
      <c r="G107" s="545"/>
      <c r="H107" s="545"/>
      <c r="I107" s="545"/>
      <c r="J107" s="96"/>
      <c r="K107" s="96"/>
      <c r="L107" s="96"/>
    </row>
    <row r="109" spans="1:17" x14ac:dyDescent="0.25">
      <c r="A109" s="544"/>
      <c r="B109" s="544"/>
      <c r="C109" s="544"/>
      <c r="D109" s="544"/>
      <c r="E109" s="544"/>
      <c r="F109" s="544"/>
      <c r="G109" s="544"/>
      <c r="H109" s="544"/>
      <c r="I109" s="544"/>
      <c r="J109" s="544"/>
      <c r="K109" s="544"/>
      <c r="L109" s="544"/>
      <c r="M109" s="544"/>
      <c r="N109" s="544"/>
      <c r="O109" s="544"/>
      <c r="P109" s="544"/>
      <c r="Q109" s="544"/>
    </row>
    <row r="110" spans="1:17" x14ac:dyDescent="0.25">
      <c r="A110" s="546" t="s">
        <v>92</v>
      </c>
      <c r="B110" s="546"/>
      <c r="C110" s="546"/>
      <c r="D110" s="546"/>
      <c r="E110" s="546"/>
      <c r="F110" s="546"/>
      <c r="G110" s="546"/>
      <c r="H110" s="546"/>
      <c r="I110" s="546"/>
      <c r="J110" s="546"/>
      <c r="K110" s="546"/>
      <c r="L110" s="546"/>
      <c r="M110" s="546"/>
      <c r="N110" s="546"/>
      <c r="O110" s="546"/>
      <c r="P110" s="546"/>
      <c r="Q110" s="546"/>
    </row>
    <row r="112" spans="1:17" x14ac:dyDescent="0.25">
      <c r="A112" s="543" t="s">
        <v>93</v>
      </c>
      <c r="B112" s="543"/>
      <c r="C112" s="543"/>
      <c r="D112" s="543"/>
      <c r="E112" s="543"/>
      <c r="F112" s="543"/>
      <c r="G112" s="543"/>
      <c r="H112" s="543"/>
      <c r="I112" s="543"/>
      <c r="J112" s="543"/>
      <c r="K112" s="543"/>
      <c r="L112" s="543"/>
      <c r="M112" s="543"/>
      <c r="N112" s="543"/>
      <c r="O112" s="543"/>
      <c r="P112" s="543"/>
      <c r="Q112" s="543"/>
    </row>
  </sheetData>
  <mergeCells count="149">
    <mergeCell ref="A112:Q112"/>
    <mergeCell ref="A106:C106"/>
    <mergeCell ref="F106:I106"/>
    <mergeCell ref="K106:P106"/>
    <mergeCell ref="F107:I107"/>
    <mergeCell ref="A109:Q109"/>
    <mergeCell ref="A110:Q110"/>
    <mergeCell ref="A102:L102"/>
    <mergeCell ref="N102:Q102"/>
    <mergeCell ref="A103:L103"/>
    <mergeCell ref="N103:Q103"/>
    <mergeCell ref="A104:L104"/>
    <mergeCell ref="N104:Q104"/>
    <mergeCell ref="A98:L98"/>
    <mergeCell ref="N98:Q98"/>
    <mergeCell ref="A100:L100"/>
    <mergeCell ref="N100:Q100"/>
    <mergeCell ref="A101:L101"/>
    <mergeCell ref="N101:Q101"/>
    <mergeCell ref="A95:L95"/>
    <mergeCell ref="N95:Q95"/>
    <mergeCell ref="A96:L96"/>
    <mergeCell ref="N96:Q96"/>
    <mergeCell ref="A97:L97"/>
    <mergeCell ref="N97:Q97"/>
    <mergeCell ref="A92:L92"/>
    <mergeCell ref="N92:Q92"/>
    <mergeCell ref="A93:L93"/>
    <mergeCell ref="N93:Q93"/>
    <mergeCell ref="A94:L94"/>
    <mergeCell ref="N94:Q94"/>
    <mergeCell ref="A89:L89"/>
    <mergeCell ref="N89:Q89"/>
    <mergeCell ref="A90:L90"/>
    <mergeCell ref="N90:Q90"/>
    <mergeCell ref="A91:L91"/>
    <mergeCell ref="N91:Q91"/>
    <mergeCell ref="A86:L86"/>
    <mergeCell ref="N86:Q86"/>
    <mergeCell ref="A87:L87"/>
    <mergeCell ref="N87:Q87"/>
    <mergeCell ref="A88:L88"/>
    <mergeCell ref="N88:Q88"/>
    <mergeCell ref="A83:L83"/>
    <mergeCell ref="N83:Q83"/>
    <mergeCell ref="A84:L84"/>
    <mergeCell ref="N84:Q84"/>
    <mergeCell ref="A85:L85"/>
    <mergeCell ref="N85:Q85"/>
    <mergeCell ref="A80:L80"/>
    <mergeCell ref="N80:Q80"/>
    <mergeCell ref="A81:L81"/>
    <mergeCell ref="N81:Q81"/>
    <mergeCell ref="A82:L82"/>
    <mergeCell ref="N82:Q82"/>
    <mergeCell ref="A76:Q76"/>
    <mergeCell ref="A77:L78"/>
    <mergeCell ref="M77:M78"/>
    <mergeCell ref="N77:Q78"/>
    <mergeCell ref="A79:L79"/>
    <mergeCell ref="N79:Q79"/>
    <mergeCell ref="M68:Q71"/>
    <mergeCell ref="C69:K69"/>
    <mergeCell ref="D71:J71"/>
    <mergeCell ref="A72:N72"/>
    <mergeCell ref="A73:N73"/>
    <mergeCell ref="A74:Q75"/>
    <mergeCell ref="M61:N61"/>
    <mergeCell ref="M62:N62"/>
    <mergeCell ref="M63:N63"/>
    <mergeCell ref="M64:N64"/>
    <mergeCell ref="M65:N65"/>
    <mergeCell ref="M66:N66"/>
    <mergeCell ref="M55:N55"/>
    <mergeCell ref="M56:N56"/>
    <mergeCell ref="M57:N57"/>
    <mergeCell ref="M58:N58"/>
    <mergeCell ref="M59:N59"/>
    <mergeCell ref="M60:N60"/>
    <mergeCell ref="J51:J52"/>
    <mergeCell ref="K51:K52"/>
    <mergeCell ref="L51:L52"/>
    <mergeCell ref="M51:N52"/>
    <mergeCell ref="M53:N53"/>
    <mergeCell ref="M54:N54"/>
    <mergeCell ref="M50:N50"/>
    <mergeCell ref="B51:B52"/>
    <mergeCell ref="C51:C52"/>
    <mergeCell ref="D51:D52"/>
    <mergeCell ref="E51:E52"/>
    <mergeCell ref="F51:F52"/>
    <mergeCell ref="G51:G52"/>
    <mergeCell ref="H51:H52"/>
    <mergeCell ref="I51:I52"/>
    <mergeCell ref="A39:N39"/>
    <mergeCell ref="A40:Q41"/>
    <mergeCell ref="A42:Q42"/>
    <mergeCell ref="A45:A49"/>
    <mergeCell ref="B45:B49"/>
    <mergeCell ref="C45:N45"/>
    <mergeCell ref="C46:C49"/>
    <mergeCell ref="D46:D49"/>
    <mergeCell ref="E46:E49"/>
    <mergeCell ref="F46:F49"/>
    <mergeCell ref="M46:N49"/>
    <mergeCell ref="G46:G49"/>
    <mergeCell ref="H46:H49"/>
    <mergeCell ref="I46:I49"/>
    <mergeCell ref="J46:J49"/>
    <mergeCell ref="K46:K49"/>
    <mergeCell ref="L46:L49"/>
    <mergeCell ref="Q16:Q17"/>
    <mergeCell ref="M33:Q35"/>
    <mergeCell ref="C35:K35"/>
    <mergeCell ref="D37:J37"/>
    <mergeCell ref="A38:N38"/>
    <mergeCell ref="J16:J17"/>
    <mergeCell ref="K16:K17"/>
    <mergeCell ref="L16:L17"/>
    <mergeCell ref="M16:M17"/>
    <mergeCell ref="N16:N17"/>
    <mergeCell ref="O16:O17"/>
    <mergeCell ref="B16:B17"/>
    <mergeCell ref="C16:C17"/>
    <mergeCell ref="D16:D17"/>
    <mergeCell ref="E16:E17"/>
    <mergeCell ref="F16:F17"/>
    <mergeCell ref="G16:G17"/>
    <mergeCell ref="H16:H17"/>
    <mergeCell ref="I16:I17"/>
    <mergeCell ref="P16:P17"/>
    <mergeCell ref="M1:Q5"/>
    <mergeCell ref="C3:K3"/>
    <mergeCell ref="B5:L5"/>
    <mergeCell ref="A6:N6"/>
    <mergeCell ref="A8:N8"/>
    <mergeCell ref="A9:N9"/>
    <mergeCell ref="A10:Q11"/>
    <mergeCell ref="A12:P12"/>
    <mergeCell ref="A13:A14"/>
    <mergeCell ref="B13:B14"/>
    <mergeCell ref="C13:D13"/>
    <mergeCell ref="E13:F13"/>
    <mergeCell ref="G13:H13"/>
    <mergeCell ref="I13:I14"/>
    <mergeCell ref="J13:J14"/>
    <mergeCell ref="K13:K14"/>
    <mergeCell ref="L13:N13"/>
    <mergeCell ref="O13:Q13"/>
  </mergeCells>
  <pageMargins left="0.8" right="0.52" top="0.28000000000000003" bottom="0.32" header="0.3" footer="0.3"/>
  <pageSetup orientation="portrait" copies="8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E3329-E4F0-454D-9240-0B91D711AE7D}">
  <dimension ref="A1:W112"/>
  <sheetViews>
    <sheetView showWhiteSpace="0" view="pageLayout" topLeftCell="A57" zoomScaleNormal="106" workbookViewId="0">
      <selection activeCell="H62" sqref="H62"/>
    </sheetView>
  </sheetViews>
  <sheetFormatPr defaultColWidth="9.140625" defaultRowHeight="15" x14ac:dyDescent="0.25"/>
  <cols>
    <col min="1" max="1" width="12.5703125" style="65" customWidth="1"/>
    <col min="2" max="2" width="4.42578125" style="65" customWidth="1"/>
    <col min="3" max="3" width="5.42578125" style="65" customWidth="1"/>
    <col min="4" max="4" width="5.5703125" style="65" customWidth="1"/>
    <col min="5" max="5" width="5" style="65" customWidth="1"/>
    <col min="6" max="6" width="4.42578125" style="65" customWidth="1"/>
    <col min="7" max="7" width="4.5703125" style="65" customWidth="1"/>
    <col min="8" max="8" width="5.5703125" style="65" customWidth="1"/>
    <col min="9" max="9" width="4.42578125" style="65" customWidth="1"/>
    <col min="10" max="10" width="5.85546875" style="65" customWidth="1"/>
    <col min="11" max="11" width="5" style="65" customWidth="1"/>
    <col min="12" max="12" width="4.42578125" style="65" customWidth="1"/>
    <col min="13" max="13" width="4.5703125" style="65" customWidth="1"/>
    <col min="14" max="14" width="4.42578125" style="65" customWidth="1"/>
    <col min="15" max="15" width="4.85546875" style="65" customWidth="1"/>
    <col min="16" max="16" width="4.5703125" style="65" customWidth="1"/>
    <col min="17" max="17" width="5.140625" style="65" customWidth="1"/>
    <col min="18" max="16384" width="9.140625" style="65"/>
  </cols>
  <sheetData>
    <row r="1" spans="1:17" ht="65.2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4"/>
      <c r="M1" s="471" t="s">
        <v>0</v>
      </c>
      <c r="N1" s="471"/>
      <c r="O1" s="471"/>
      <c r="P1" s="471"/>
      <c r="Q1" s="471"/>
    </row>
    <row r="2" spans="1:17" ht="15.75" x14ac:dyDescent="0.25">
      <c r="A2" s="63"/>
      <c r="B2" s="63"/>
      <c r="C2" s="66">
        <v>3</v>
      </c>
      <c r="D2" s="66">
        <v>0</v>
      </c>
      <c r="E2" s="66">
        <v>0</v>
      </c>
      <c r="F2" s="66">
        <v>6</v>
      </c>
      <c r="G2" s="66">
        <v>2</v>
      </c>
      <c r="H2" s="66">
        <v>4</v>
      </c>
      <c r="I2" s="66">
        <v>3</v>
      </c>
      <c r="J2" s="66">
        <v>4</v>
      </c>
      <c r="K2" s="66">
        <v>4</v>
      </c>
      <c r="L2" s="64"/>
      <c r="M2" s="471"/>
      <c r="N2" s="471"/>
      <c r="O2" s="471"/>
      <c r="P2" s="471"/>
      <c r="Q2" s="471"/>
    </row>
    <row r="3" spans="1:17" x14ac:dyDescent="0.25">
      <c r="A3" s="63"/>
      <c r="B3" s="63"/>
      <c r="C3" s="472" t="s">
        <v>1</v>
      </c>
      <c r="D3" s="472"/>
      <c r="E3" s="472"/>
      <c r="F3" s="472"/>
      <c r="G3" s="472"/>
      <c r="H3" s="472"/>
      <c r="I3" s="472"/>
      <c r="J3" s="472"/>
      <c r="K3" s="472"/>
      <c r="L3" s="64"/>
      <c r="M3" s="471"/>
      <c r="N3" s="471"/>
      <c r="O3" s="471"/>
      <c r="P3" s="471"/>
      <c r="Q3" s="471"/>
    </row>
    <row r="4" spans="1:17" ht="3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4"/>
      <c r="M4" s="471"/>
      <c r="N4" s="471"/>
      <c r="O4" s="471"/>
      <c r="P4" s="471"/>
      <c r="Q4" s="471"/>
    </row>
    <row r="5" spans="1:17" ht="17.25" customHeight="1" x14ac:dyDescent="0.25">
      <c r="A5" s="67"/>
      <c r="B5" s="473" t="s">
        <v>94</v>
      </c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1"/>
      <c r="N5" s="471"/>
      <c r="O5" s="471"/>
      <c r="P5" s="471"/>
      <c r="Q5" s="471"/>
    </row>
    <row r="6" spans="1:17" x14ac:dyDescent="0.25">
      <c r="A6" s="474" t="s">
        <v>2</v>
      </c>
      <c r="B6" s="475"/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63"/>
      <c r="P6" s="63"/>
      <c r="Q6" s="63"/>
    </row>
    <row r="7" spans="1:17" ht="10.5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17" ht="14.25" customHeight="1" x14ac:dyDescent="0.25">
      <c r="A8" s="476" t="s">
        <v>95</v>
      </c>
      <c r="B8" s="475"/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63"/>
      <c r="P8" s="63"/>
      <c r="Q8" s="63"/>
    </row>
    <row r="9" spans="1:17" ht="15.75" x14ac:dyDescent="0.25">
      <c r="A9" s="476" t="s">
        <v>3</v>
      </c>
      <c r="B9" s="475"/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63"/>
      <c r="P9" s="63"/>
      <c r="Q9" s="63"/>
    </row>
    <row r="10" spans="1:17" x14ac:dyDescent="0.25">
      <c r="A10" s="477" t="s">
        <v>4</v>
      </c>
      <c r="B10" s="477"/>
      <c r="C10" s="477"/>
      <c r="D10" s="477"/>
      <c r="E10" s="477"/>
      <c r="F10" s="477"/>
      <c r="G10" s="477"/>
      <c r="H10" s="477"/>
      <c r="I10" s="477"/>
      <c r="J10" s="477"/>
      <c r="K10" s="477"/>
      <c r="L10" s="477"/>
      <c r="M10" s="477"/>
      <c r="N10" s="477"/>
      <c r="O10" s="477"/>
      <c r="P10" s="477"/>
      <c r="Q10" s="477"/>
    </row>
    <row r="11" spans="1:17" ht="22.5" customHeight="1" x14ac:dyDescent="0.25">
      <c r="A11" s="477"/>
      <c r="B11" s="477"/>
      <c r="C11" s="477"/>
      <c r="D11" s="477"/>
      <c r="E11" s="477"/>
      <c r="F11" s="477"/>
      <c r="G11" s="477"/>
      <c r="H11" s="477"/>
      <c r="I11" s="477"/>
      <c r="J11" s="477"/>
      <c r="K11" s="477"/>
      <c r="L11" s="477"/>
      <c r="M11" s="477"/>
      <c r="N11" s="477"/>
      <c r="O11" s="477"/>
      <c r="P11" s="477"/>
      <c r="Q11" s="477"/>
    </row>
    <row r="12" spans="1:17" ht="16.5" customHeight="1" x14ac:dyDescent="0.25">
      <c r="A12" s="478" t="s">
        <v>5</v>
      </c>
      <c r="B12" s="479"/>
      <c r="C12" s="479"/>
      <c r="D12" s="479"/>
      <c r="E12" s="479"/>
      <c r="F12" s="479"/>
      <c r="G12" s="479"/>
      <c r="H12" s="479"/>
      <c r="I12" s="479"/>
      <c r="J12" s="479"/>
      <c r="K12" s="479"/>
      <c r="L12" s="479"/>
      <c r="M12" s="479"/>
      <c r="N12" s="479"/>
      <c r="O12" s="479"/>
      <c r="P12" s="479"/>
      <c r="Q12" s="63"/>
    </row>
    <row r="13" spans="1:17" s="68" customFormat="1" ht="51.75" customHeight="1" x14ac:dyDescent="0.2">
      <c r="A13" s="480" t="s">
        <v>6</v>
      </c>
      <c r="B13" s="481" t="s">
        <v>7</v>
      </c>
      <c r="C13" s="483" t="s">
        <v>8</v>
      </c>
      <c r="D13" s="484"/>
      <c r="E13" s="483" t="s">
        <v>9</v>
      </c>
      <c r="F13" s="484"/>
      <c r="G13" s="483" t="s">
        <v>10</v>
      </c>
      <c r="H13" s="484"/>
      <c r="I13" s="485" t="s">
        <v>11</v>
      </c>
      <c r="J13" s="485" t="s">
        <v>12</v>
      </c>
      <c r="K13" s="485" t="s">
        <v>13</v>
      </c>
      <c r="L13" s="487" t="s">
        <v>14</v>
      </c>
      <c r="M13" s="488"/>
      <c r="N13" s="489"/>
      <c r="O13" s="487" t="s">
        <v>15</v>
      </c>
      <c r="P13" s="488"/>
      <c r="Q13" s="489"/>
    </row>
    <row r="14" spans="1:17" s="68" customFormat="1" ht="57" customHeight="1" x14ac:dyDescent="0.2">
      <c r="A14" s="480"/>
      <c r="B14" s="482"/>
      <c r="C14" s="69" t="s">
        <v>16</v>
      </c>
      <c r="D14" s="69" t="s">
        <v>17</v>
      </c>
      <c r="E14" s="69" t="s">
        <v>16</v>
      </c>
      <c r="F14" s="69" t="s">
        <v>18</v>
      </c>
      <c r="G14" s="69" t="s">
        <v>16</v>
      </c>
      <c r="H14" s="69" t="s">
        <v>18</v>
      </c>
      <c r="I14" s="486"/>
      <c r="J14" s="486"/>
      <c r="K14" s="486"/>
      <c r="L14" s="69" t="s">
        <v>19</v>
      </c>
      <c r="M14" s="69" t="s">
        <v>20</v>
      </c>
      <c r="N14" s="69" t="s">
        <v>102</v>
      </c>
      <c r="O14" s="69" t="s">
        <v>19</v>
      </c>
      <c r="P14" s="69" t="s">
        <v>20</v>
      </c>
      <c r="Q14" s="69" t="s">
        <v>21</v>
      </c>
    </row>
    <row r="15" spans="1:17" s="68" customFormat="1" ht="18.75" customHeight="1" x14ac:dyDescent="0.2">
      <c r="A15" s="70" t="s">
        <v>22</v>
      </c>
      <c r="B15" s="71" t="s">
        <v>23</v>
      </c>
      <c r="C15" s="71">
        <v>1</v>
      </c>
      <c r="D15" s="71">
        <v>2</v>
      </c>
      <c r="E15" s="71">
        <v>3</v>
      </c>
      <c r="F15" s="71">
        <v>4</v>
      </c>
      <c r="G15" s="71">
        <v>5</v>
      </c>
      <c r="H15" s="71">
        <v>6</v>
      </c>
      <c r="I15" s="71">
        <v>7</v>
      </c>
      <c r="J15" s="71">
        <v>8</v>
      </c>
      <c r="K15" s="71">
        <v>9</v>
      </c>
      <c r="L15" s="71">
        <v>10</v>
      </c>
      <c r="M15" s="71">
        <v>11</v>
      </c>
      <c r="N15" s="71">
        <v>12</v>
      </c>
      <c r="O15" s="71">
        <v>13</v>
      </c>
      <c r="P15" s="71">
        <v>14</v>
      </c>
      <c r="Q15" s="71">
        <v>15</v>
      </c>
    </row>
    <row r="16" spans="1:17" s="68" customFormat="1" ht="11.25" x14ac:dyDescent="0.2">
      <c r="A16" s="72" t="s">
        <v>24</v>
      </c>
      <c r="B16" s="495"/>
      <c r="C16" s="490">
        <f>SUM(C18:C31)</f>
        <v>152</v>
      </c>
      <c r="D16" s="490">
        <f t="shared" ref="D16:Q16" si="0">SUM(D18:D31)</f>
        <v>2697</v>
      </c>
      <c r="E16" s="490">
        <f t="shared" si="0"/>
        <v>0</v>
      </c>
      <c r="F16" s="490">
        <f t="shared" si="0"/>
        <v>0</v>
      </c>
      <c r="G16" s="490">
        <f t="shared" si="0"/>
        <v>0</v>
      </c>
      <c r="H16" s="490">
        <f t="shared" si="0"/>
        <v>0</v>
      </c>
      <c r="I16" s="490">
        <f t="shared" si="0"/>
        <v>0</v>
      </c>
      <c r="J16" s="490">
        <f t="shared" si="0"/>
        <v>9</v>
      </c>
      <c r="K16" s="490">
        <f t="shared" si="0"/>
        <v>6</v>
      </c>
      <c r="L16" s="490">
        <f t="shared" si="0"/>
        <v>0</v>
      </c>
      <c r="M16" s="490">
        <f t="shared" si="0"/>
        <v>0</v>
      </c>
      <c r="N16" s="490">
        <f t="shared" si="0"/>
        <v>0</v>
      </c>
      <c r="O16" s="490">
        <f t="shared" si="0"/>
        <v>0</v>
      </c>
      <c r="P16" s="490">
        <f t="shared" si="0"/>
        <v>0</v>
      </c>
      <c r="Q16" s="490">
        <f t="shared" si="0"/>
        <v>0</v>
      </c>
    </row>
    <row r="17" spans="1:18" s="68" customFormat="1" ht="11.25" x14ac:dyDescent="0.2">
      <c r="A17" s="73" t="s">
        <v>25</v>
      </c>
      <c r="B17" s="496"/>
      <c r="C17" s="491"/>
      <c r="D17" s="491"/>
      <c r="E17" s="491"/>
      <c r="F17" s="491"/>
      <c r="G17" s="491"/>
      <c r="H17" s="491"/>
      <c r="I17" s="491"/>
      <c r="J17" s="491"/>
      <c r="K17" s="491"/>
      <c r="L17" s="491"/>
      <c r="M17" s="491"/>
      <c r="N17" s="491"/>
      <c r="O17" s="491"/>
      <c r="P17" s="491"/>
      <c r="Q17" s="491"/>
      <c r="R17" s="68">
        <f>SUM(D16,F16,H16,)</f>
        <v>2697</v>
      </c>
    </row>
    <row r="18" spans="1:18" s="76" customFormat="1" ht="40.5" customHeight="1" x14ac:dyDescent="0.25">
      <c r="A18" s="74" t="s">
        <v>26</v>
      </c>
      <c r="B18" s="75" t="s">
        <v>27</v>
      </c>
      <c r="C18" s="194">
        <v>3</v>
      </c>
      <c r="D18" s="194">
        <v>10</v>
      </c>
      <c r="E18" s="194"/>
      <c r="F18" s="194"/>
      <c r="G18" s="194"/>
      <c r="H18" s="194"/>
      <c r="I18" s="194"/>
      <c r="J18" s="194">
        <v>7</v>
      </c>
      <c r="K18" s="194">
        <v>2</v>
      </c>
      <c r="L18" s="194"/>
      <c r="M18" s="194"/>
      <c r="N18" s="194"/>
      <c r="O18" s="194"/>
      <c r="P18" s="194"/>
      <c r="Q18" s="194"/>
    </row>
    <row r="19" spans="1:18" s="76" customFormat="1" ht="21" x14ac:dyDescent="0.25">
      <c r="A19" s="77" t="s">
        <v>28</v>
      </c>
      <c r="B19" s="71" t="s">
        <v>29</v>
      </c>
      <c r="C19" s="194">
        <v>1</v>
      </c>
      <c r="D19" s="194">
        <v>17</v>
      </c>
      <c r="E19" s="194"/>
      <c r="F19" s="194"/>
      <c r="G19" s="194"/>
      <c r="H19" s="194"/>
      <c r="I19" s="194"/>
      <c r="J19" s="194">
        <v>1</v>
      </c>
      <c r="K19" s="194"/>
      <c r="L19" s="194"/>
      <c r="M19" s="194"/>
      <c r="N19" s="194"/>
      <c r="O19" s="194"/>
      <c r="P19" s="194"/>
      <c r="Q19" s="194"/>
    </row>
    <row r="20" spans="1:18" s="76" customFormat="1" x14ac:dyDescent="0.25">
      <c r="A20" s="77" t="s">
        <v>30</v>
      </c>
      <c r="B20" s="71" t="s">
        <v>31</v>
      </c>
      <c r="C20" s="194">
        <v>50</v>
      </c>
      <c r="D20" s="194">
        <v>1699</v>
      </c>
      <c r="E20" s="194"/>
      <c r="F20" s="194"/>
      <c r="G20" s="194"/>
      <c r="H20" s="194"/>
      <c r="I20" s="194"/>
      <c r="J20" s="194">
        <v>1</v>
      </c>
      <c r="K20" s="194"/>
      <c r="L20" s="194"/>
      <c r="M20" s="194"/>
      <c r="N20" s="194"/>
      <c r="O20" s="194"/>
      <c r="P20" s="194"/>
      <c r="Q20" s="194"/>
    </row>
    <row r="21" spans="1:18" s="76" customFormat="1" ht="42" x14ac:dyDescent="0.25">
      <c r="A21" s="77" t="s">
        <v>32</v>
      </c>
      <c r="B21" s="71" t="s">
        <v>33</v>
      </c>
      <c r="C21" s="194">
        <v>10</v>
      </c>
      <c r="D21" s="194">
        <v>93</v>
      </c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</row>
    <row r="22" spans="1:18" s="76" customFormat="1" x14ac:dyDescent="0.25">
      <c r="A22" s="77" t="s">
        <v>34</v>
      </c>
      <c r="B22" s="71" t="s">
        <v>35</v>
      </c>
      <c r="C22" s="194">
        <v>4</v>
      </c>
      <c r="D22" s="194">
        <v>44</v>
      </c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</row>
    <row r="23" spans="1:18" s="76" customFormat="1" ht="31.5" x14ac:dyDescent="0.25">
      <c r="A23" s="77" t="s">
        <v>36</v>
      </c>
      <c r="B23" s="71" t="s">
        <v>37</v>
      </c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</row>
    <row r="24" spans="1:18" s="76" customFormat="1" ht="42" x14ac:dyDescent="0.25">
      <c r="A24" s="77" t="s">
        <v>38</v>
      </c>
      <c r="B24" s="71" t="s">
        <v>39</v>
      </c>
      <c r="C24" s="194">
        <v>4</v>
      </c>
      <c r="D24" s="194">
        <v>87</v>
      </c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</row>
    <row r="25" spans="1:18" s="76" customFormat="1" ht="21" x14ac:dyDescent="0.25">
      <c r="A25" s="77" t="s">
        <v>40</v>
      </c>
      <c r="B25" s="71" t="s">
        <v>41</v>
      </c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</row>
    <row r="26" spans="1:18" s="76" customFormat="1" ht="31.5" x14ac:dyDescent="0.25">
      <c r="A26" s="77" t="s">
        <v>42</v>
      </c>
      <c r="B26" s="71" t="s">
        <v>43</v>
      </c>
      <c r="C26" s="194">
        <v>59</v>
      </c>
      <c r="D26" s="194">
        <v>398</v>
      </c>
      <c r="E26" s="194"/>
      <c r="F26" s="194"/>
      <c r="G26" s="194"/>
      <c r="H26" s="194"/>
      <c r="I26" s="194"/>
      <c r="J26" s="194"/>
      <c r="K26" s="194">
        <v>4</v>
      </c>
      <c r="L26" s="194"/>
      <c r="M26" s="194"/>
      <c r="N26" s="194"/>
      <c r="O26" s="194"/>
      <c r="P26" s="194"/>
      <c r="Q26" s="194"/>
    </row>
    <row r="27" spans="1:18" s="76" customFormat="1" ht="31.5" x14ac:dyDescent="0.25">
      <c r="A27" s="77" t="s">
        <v>44</v>
      </c>
      <c r="B27" s="71" t="s">
        <v>45</v>
      </c>
      <c r="C27" s="194">
        <v>14</v>
      </c>
      <c r="D27" s="194">
        <v>189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</row>
    <row r="28" spans="1:18" s="76" customFormat="1" ht="24.75" customHeight="1" x14ac:dyDescent="0.25">
      <c r="A28" s="77" t="s">
        <v>46</v>
      </c>
      <c r="B28" s="71" t="s">
        <v>47</v>
      </c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</row>
    <row r="29" spans="1:18" s="76" customFormat="1" ht="21" x14ac:dyDescent="0.25">
      <c r="A29" s="77" t="s">
        <v>48</v>
      </c>
      <c r="B29" s="71" t="s">
        <v>49</v>
      </c>
      <c r="C29" s="194">
        <v>7</v>
      </c>
      <c r="D29" s="194">
        <v>160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</row>
    <row r="30" spans="1:18" s="76" customFormat="1" ht="21" x14ac:dyDescent="0.25">
      <c r="A30" s="77" t="s">
        <v>50</v>
      </c>
      <c r="B30" s="71" t="s">
        <v>51</v>
      </c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</row>
    <row r="31" spans="1:18" s="76" customFormat="1" ht="22.5" customHeight="1" x14ac:dyDescent="0.25">
      <c r="A31" s="77" t="s">
        <v>52</v>
      </c>
      <c r="B31" s="71" t="s">
        <v>53</v>
      </c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</row>
    <row r="32" spans="1:18" s="76" customFormat="1" ht="22.5" customHeight="1" x14ac:dyDescent="0.25">
      <c r="A32" s="78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1"/>
    </row>
    <row r="33" spans="1:17" s="76" customFormat="1" ht="6" customHeight="1" x14ac:dyDescent="0.25">
      <c r="A33" s="78"/>
      <c r="B33" s="79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492"/>
      <c r="N33" s="492"/>
      <c r="O33" s="492"/>
      <c r="P33" s="492"/>
      <c r="Q33" s="492"/>
    </row>
    <row r="34" spans="1:17" s="76" customFormat="1" ht="17.25" hidden="1" customHeight="1" x14ac:dyDescent="0.25">
      <c r="A34" s="78"/>
      <c r="B34" s="79"/>
      <c r="C34" s="82"/>
      <c r="D34" s="82"/>
      <c r="E34" s="82"/>
      <c r="F34" s="82"/>
      <c r="G34" s="82"/>
      <c r="H34" s="82"/>
      <c r="I34" s="82"/>
      <c r="J34" s="82"/>
      <c r="K34" s="82"/>
      <c r="L34" s="80"/>
      <c r="M34" s="492"/>
      <c r="N34" s="492"/>
      <c r="O34" s="492"/>
      <c r="P34" s="492"/>
      <c r="Q34" s="492"/>
    </row>
    <row r="35" spans="1:17" s="76" customFormat="1" ht="22.5" hidden="1" customHeight="1" x14ac:dyDescent="0.25">
      <c r="A35" s="78"/>
      <c r="B35" s="79"/>
      <c r="C35" s="493"/>
      <c r="D35" s="493"/>
      <c r="E35" s="493"/>
      <c r="F35" s="493"/>
      <c r="G35" s="493"/>
      <c r="H35" s="493"/>
      <c r="I35" s="493"/>
      <c r="J35" s="493"/>
      <c r="K35" s="493"/>
      <c r="L35" s="80"/>
      <c r="M35" s="492"/>
      <c r="N35" s="492"/>
      <c r="O35" s="492"/>
      <c r="P35" s="492"/>
      <c r="Q35" s="492"/>
    </row>
    <row r="36" spans="1:17" s="76" customFormat="1" ht="17.25" hidden="1" customHeight="1" x14ac:dyDescent="0.2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4"/>
      <c r="N36" s="84"/>
      <c r="O36" s="84"/>
      <c r="P36" s="84"/>
      <c r="Q36" s="84"/>
    </row>
    <row r="37" spans="1:17" s="76" customFormat="1" ht="14.25" hidden="1" customHeight="1" x14ac:dyDescent="0.25">
      <c r="A37" s="78"/>
      <c r="B37" s="79"/>
      <c r="C37" s="80"/>
      <c r="D37" s="493"/>
      <c r="E37" s="493"/>
      <c r="F37" s="493"/>
      <c r="G37" s="493"/>
      <c r="H37" s="493"/>
      <c r="I37" s="493"/>
      <c r="J37" s="493"/>
      <c r="K37" s="80"/>
      <c r="L37" s="80"/>
      <c r="M37" s="80"/>
      <c r="N37" s="80"/>
      <c r="O37" s="80"/>
      <c r="P37" s="80"/>
      <c r="Q37" s="81"/>
    </row>
    <row r="38" spans="1:17" s="76" customFormat="1" ht="15.75" hidden="1" customHeight="1" x14ac:dyDescent="0.25">
      <c r="A38" s="494"/>
      <c r="B38" s="494"/>
      <c r="C38" s="494"/>
      <c r="D38" s="494"/>
      <c r="E38" s="494"/>
      <c r="F38" s="494"/>
      <c r="G38" s="494"/>
      <c r="H38" s="494"/>
      <c r="I38" s="494"/>
      <c r="J38" s="494"/>
      <c r="K38" s="494"/>
      <c r="L38" s="494"/>
      <c r="M38" s="494"/>
      <c r="N38" s="494"/>
      <c r="O38" s="80"/>
      <c r="P38" s="80"/>
      <c r="Q38" s="81"/>
    </row>
    <row r="39" spans="1:17" s="76" customFormat="1" ht="15.75" hidden="1" customHeight="1" x14ac:dyDescent="0.25">
      <c r="A39" s="494"/>
      <c r="B39" s="494"/>
      <c r="C39" s="494"/>
      <c r="D39" s="494"/>
      <c r="E39" s="494"/>
      <c r="F39" s="494"/>
      <c r="G39" s="494"/>
      <c r="H39" s="494"/>
      <c r="I39" s="494"/>
      <c r="J39" s="494"/>
      <c r="K39" s="494"/>
      <c r="L39" s="494"/>
      <c r="M39" s="494"/>
      <c r="N39" s="494"/>
      <c r="O39" s="80"/>
      <c r="P39" s="80"/>
      <c r="Q39" s="81"/>
    </row>
    <row r="40" spans="1:17" s="76" customFormat="1" ht="15" hidden="1" customHeight="1" x14ac:dyDescent="0.25">
      <c r="A40" s="477"/>
      <c r="B40" s="477"/>
      <c r="C40" s="477"/>
      <c r="D40" s="477"/>
      <c r="E40" s="477"/>
      <c r="F40" s="477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77"/>
    </row>
    <row r="41" spans="1:17" s="76" customFormat="1" ht="14.1" hidden="1" customHeight="1" x14ac:dyDescent="0.25">
      <c r="A41" s="477"/>
      <c r="B41" s="477"/>
      <c r="C41" s="477"/>
      <c r="D41" s="477"/>
      <c r="E41" s="477"/>
      <c r="F41" s="477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77"/>
    </row>
    <row r="42" spans="1:17" s="76" customFormat="1" ht="23.25" customHeight="1" x14ac:dyDescent="0.25">
      <c r="A42" s="497" t="s">
        <v>54</v>
      </c>
      <c r="B42" s="497"/>
      <c r="C42" s="497"/>
      <c r="D42" s="497"/>
      <c r="E42" s="497"/>
      <c r="F42" s="497"/>
      <c r="G42" s="497"/>
      <c r="H42" s="497"/>
      <c r="I42" s="497"/>
      <c r="J42" s="497"/>
      <c r="K42" s="497"/>
      <c r="L42" s="497"/>
      <c r="M42" s="497"/>
      <c r="N42" s="497"/>
      <c r="O42" s="497"/>
      <c r="P42" s="497"/>
      <c r="Q42" s="497"/>
    </row>
    <row r="43" spans="1:17" s="76" customFormat="1" ht="15" hidden="1" customHeight="1" x14ac:dyDescent="0.25"/>
    <row r="44" spans="1:17" s="76" customFormat="1" ht="8.25" customHeight="1" x14ac:dyDescent="0.25"/>
    <row r="45" spans="1:17" x14ac:dyDescent="0.25">
      <c r="A45" s="498" t="s">
        <v>55</v>
      </c>
      <c r="B45" s="499" t="s">
        <v>56</v>
      </c>
      <c r="C45" s="500" t="s">
        <v>57</v>
      </c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2"/>
      <c r="O45" s="63"/>
      <c r="P45" s="63"/>
      <c r="Q45" s="63"/>
    </row>
    <row r="46" spans="1:17" ht="15" customHeight="1" x14ac:dyDescent="0.25">
      <c r="A46" s="498"/>
      <c r="B46" s="499"/>
      <c r="C46" s="503" t="s">
        <v>58</v>
      </c>
      <c r="D46" s="503" t="s">
        <v>59</v>
      </c>
      <c r="E46" s="503" t="s">
        <v>60</v>
      </c>
      <c r="F46" s="503" t="s">
        <v>61</v>
      </c>
      <c r="G46" s="503" t="s">
        <v>62</v>
      </c>
      <c r="H46" s="503" t="s">
        <v>63</v>
      </c>
      <c r="I46" s="503" t="s">
        <v>64</v>
      </c>
      <c r="J46" s="503" t="s">
        <v>65</v>
      </c>
      <c r="K46" s="503" t="s">
        <v>66</v>
      </c>
      <c r="L46" s="503" t="s">
        <v>67</v>
      </c>
      <c r="M46" s="504" t="s">
        <v>68</v>
      </c>
      <c r="N46" s="504"/>
      <c r="O46" s="63"/>
      <c r="P46" s="63"/>
      <c r="Q46" s="63"/>
    </row>
    <row r="47" spans="1:17" x14ac:dyDescent="0.25">
      <c r="A47" s="498"/>
      <c r="B47" s="499"/>
      <c r="C47" s="504"/>
      <c r="D47" s="504"/>
      <c r="E47" s="504"/>
      <c r="F47" s="504"/>
      <c r="G47" s="504"/>
      <c r="H47" s="504"/>
      <c r="I47" s="504"/>
      <c r="J47" s="504"/>
      <c r="K47" s="504"/>
      <c r="L47" s="504"/>
      <c r="M47" s="504"/>
      <c r="N47" s="504"/>
      <c r="O47" s="63"/>
      <c r="P47" s="63"/>
      <c r="Q47" s="63"/>
    </row>
    <row r="48" spans="1:17" x14ac:dyDescent="0.25">
      <c r="A48" s="498"/>
      <c r="B48" s="499"/>
      <c r="C48" s="504"/>
      <c r="D48" s="504"/>
      <c r="E48" s="504"/>
      <c r="F48" s="504"/>
      <c r="G48" s="504"/>
      <c r="H48" s="504"/>
      <c r="I48" s="504"/>
      <c r="J48" s="504"/>
      <c r="K48" s="504"/>
      <c r="L48" s="504"/>
      <c r="M48" s="504"/>
      <c r="N48" s="504"/>
      <c r="O48" s="63"/>
      <c r="P48" s="63"/>
      <c r="Q48" s="63"/>
    </row>
    <row r="49" spans="1:17" ht="36.75" customHeight="1" x14ac:dyDescent="0.25">
      <c r="A49" s="498"/>
      <c r="B49" s="499"/>
      <c r="C49" s="504"/>
      <c r="D49" s="504"/>
      <c r="E49" s="504"/>
      <c r="F49" s="504"/>
      <c r="G49" s="504"/>
      <c r="H49" s="504"/>
      <c r="I49" s="504"/>
      <c r="J49" s="504"/>
      <c r="K49" s="504"/>
      <c r="L49" s="504"/>
      <c r="M49" s="504"/>
      <c r="N49" s="504"/>
      <c r="O49" s="63"/>
      <c r="P49" s="63"/>
      <c r="Q49" s="63"/>
    </row>
    <row r="50" spans="1:17" x14ac:dyDescent="0.25">
      <c r="A50" s="70" t="s">
        <v>22</v>
      </c>
      <c r="B50" s="71" t="s">
        <v>23</v>
      </c>
      <c r="C50" s="71">
        <v>1</v>
      </c>
      <c r="D50" s="71">
        <v>2</v>
      </c>
      <c r="E50" s="71">
        <v>3</v>
      </c>
      <c r="F50" s="71">
        <v>4</v>
      </c>
      <c r="G50" s="71">
        <v>5</v>
      </c>
      <c r="H50" s="71">
        <v>6</v>
      </c>
      <c r="I50" s="71">
        <v>7</v>
      </c>
      <c r="J50" s="71">
        <v>8</v>
      </c>
      <c r="K50" s="71">
        <v>9</v>
      </c>
      <c r="L50" s="71">
        <v>10</v>
      </c>
      <c r="M50" s="480">
        <v>11</v>
      </c>
      <c r="N50" s="480"/>
      <c r="O50" s="63"/>
      <c r="P50" s="63"/>
      <c r="Q50" s="63"/>
    </row>
    <row r="51" spans="1:17" x14ac:dyDescent="0.25">
      <c r="A51" s="72" t="s">
        <v>24</v>
      </c>
      <c r="B51" s="490"/>
      <c r="C51" s="505">
        <f>SUM(C53:C66)</f>
        <v>1937</v>
      </c>
      <c r="D51" s="505">
        <f t="shared" ref="D51:N51" si="1">SUM(D53:D66)</f>
        <v>666</v>
      </c>
      <c r="E51" s="505">
        <f t="shared" si="1"/>
        <v>0</v>
      </c>
      <c r="F51" s="505">
        <f t="shared" si="1"/>
        <v>0</v>
      </c>
      <c r="G51" s="505">
        <f t="shared" si="1"/>
        <v>0</v>
      </c>
      <c r="H51" s="505">
        <f t="shared" si="1"/>
        <v>94</v>
      </c>
      <c r="I51" s="505">
        <f t="shared" si="1"/>
        <v>0</v>
      </c>
      <c r="J51" s="505">
        <f t="shared" si="1"/>
        <v>0</v>
      </c>
      <c r="K51" s="505">
        <f t="shared" si="1"/>
        <v>0</v>
      </c>
      <c r="L51" s="505">
        <f t="shared" si="1"/>
        <v>0</v>
      </c>
      <c r="M51" s="507">
        <f t="shared" si="1"/>
        <v>0</v>
      </c>
      <c r="N51" s="508">
        <f t="shared" si="1"/>
        <v>0</v>
      </c>
      <c r="O51" s="63"/>
      <c r="P51" s="63"/>
      <c r="Q51" s="63"/>
    </row>
    <row r="52" spans="1:17" x14ac:dyDescent="0.25">
      <c r="A52" s="73" t="s">
        <v>25</v>
      </c>
      <c r="B52" s="491"/>
      <c r="C52" s="506"/>
      <c r="D52" s="506"/>
      <c r="E52" s="506"/>
      <c r="F52" s="506"/>
      <c r="G52" s="506"/>
      <c r="H52" s="506"/>
      <c r="I52" s="506"/>
      <c r="J52" s="506"/>
      <c r="K52" s="506"/>
      <c r="L52" s="506"/>
      <c r="M52" s="509"/>
      <c r="N52" s="510"/>
      <c r="O52" s="63">
        <f>SUM(C51:N52)</f>
        <v>2697</v>
      </c>
      <c r="P52" s="63"/>
      <c r="Q52" s="63"/>
    </row>
    <row r="53" spans="1:17" ht="53.25" customHeight="1" x14ac:dyDescent="0.25">
      <c r="A53" s="74" t="s">
        <v>26</v>
      </c>
      <c r="B53" s="75" t="s">
        <v>27</v>
      </c>
      <c r="C53" s="194"/>
      <c r="D53" s="194">
        <v>10</v>
      </c>
      <c r="E53" s="194"/>
      <c r="F53" s="194"/>
      <c r="G53" s="194"/>
      <c r="H53" s="194"/>
      <c r="I53" s="194"/>
      <c r="J53" s="194"/>
      <c r="K53" s="194"/>
      <c r="L53" s="194"/>
      <c r="M53" s="433"/>
      <c r="N53" s="434"/>
      <c r="O53" s="63"/>
      <c r="P53" s="63"/>
      <c r="Q53" s="63"/>
    </row>
    <row r="54" spans="1:17" ht="21" x14ac:dyDescent="0.25">
      <c r="A54" s="77" t="s">
        <v>28</v>
      </c>
      <c r="B54" s="71" t="s">
        <v>29</v>
      </c>
      <c r="C54" s="194">
        <v>15</v>
      </c>
      <c r="D54" s="194"/>
      <c r="E54" s="194"/>
      <c r="F54" s="194"/>
      <c r="G54" s="194"/>
      <c r="H54" s="194">
        <v>2</v>
      </c>
      <c r="I54" s="194"/>
      <c r="J54" s="194"/>
      <c r="K54" s="194"/>
      <c r="L54" s="194"/>
      <c r="M54" s="435"/>
      <c r="N54" s="435"/>
      <c r="O54" s="179"/>
      <c r="P54" s="179"/>
      <c r="Q54" s="179"/>
    </row>
    <row r="55" spans="1:17" x14ac:dyDescent="0.25">
      <c r="A55" s="77" t="s">
        <v>30</v>
      </c>
      <c r="B55" s="71" t="s">
        <v>31</v>
      </c>
      <c r="C55" s="194">
        <v>1623</v>
      </c>
      <c r="D55" s="194"/>
      <c r="E55" s="194"/>
      <c r="F55" s="194"/>
      <c r="G55" s="194"/>
      <c r="H55" s="194">
        <v>76</v>
      </c>
      <c r="I55" s="194"/>
      <c r="J55" s="194"/>
      <c r="K55" s="194"/>
      <c r="L55" s="194"/>
      <c r="M55" s="435"/>
      <c r="N55" s="435"/>
      <c r="O55" s="179"/>
      <c r="P55" s="179"/>
      <c r="Q55" s="179"/>
    </row>
    <row r="56" spans="1:17" ht="45.75" customHeight="1" x14ac:dyDescent="0.25">
      <c r="A56" s="77" t="s">
        <v>32</v>
      </c>
      <c r="B56" s="71" t="s">
        <v>33</v>
      </c>
      <c r="C56" s="194"/>
      <c r="D56" s="194">
        <v>87</v>
      </c>
      <c r="E56" s="194"/>
      <c r="F56" s="194"/>
      <c r="G56" s="194"/>
      <c r="H56" s="194">
        <v>6</v>
      </c>
      <c r="I56" s="194"/>
      <c r="J56" s="194"/>
      <c r="K56" s="194"/>
      <c r="L56" s="194"/>
      <c r="M56" s="435"/>
      <c r="N56" s="435"/>
      <c r="O56" s="179"/>
      <c r="P56" s="179"/>
      <c r="Q56" s="179"/>
    </row>
    <row r="57" spans="1:17" x14ac:dyDescent="0.25">
      <c r="A57" s="77" t="s">
        <v>34</v>
      </c>
      <c r="B57" s="71" t="s">
        <v>35</v>
      </c>
      <c r="C57" s="194"/>
      <c r="D57" s="194">
        <v>40</v>
      </c>
      <c r="E57" s="194"/>
      <c r="F57" s="194"/>
      <c r="G57" s="194"/>
      <c r="H57" s="194">
        <v>4</v>
      </c>
      <c r="I57" s="194"/>
      <c r="J57" s="194"/>
      <c r="K57" s="194"/>
      <c r="L57" s="194"/>
      <c r="M57" s="435"/>
      <c r="N57" s="435"/>
      <c r="O57" s="179"/>
      <c r="P57" s="179"/>
      <c r="Q57" s="179"/>
    </row>
    <row r="58" spans="1:17" ht="34.5" customHeight="1" x14ac:dyDescent="0.25">
      <c r="A58" s="77" t="s">
        <v>36</v>
      </c>
      <c r="B58" s="71" t="s">
        <v>37</v>
      </c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435"/>
      <c r="N58" s="435"/>
      <c r="O58" s="80"/>
      <c r="P58" s="80"/>
      <c r="Q58" s="81"/>
    </row>
    <row r="59" spans="1:17" ht="42" x14ac:dyDescent="0.25">
      <c r="A59" s="77" t="s">
        <v>38</v>
      </c>
      <c r="B59" s="71" t="s">
        <v>39</v>
      </c>
      <c r="C59" s="194"/>
      <c r="D59" s="194">
        <v>87</v>
      </c>
      <c r="E59" s="194"/>
      <c r="F59" s="194"/>
      <c r="G59" s="194"/>
      <c r="H59" s="194"/>
      <c r="I59" s="194"/>
      <c r="J59" s="194"/>
      <c r="K59" s="194"/>
      <c r="L59" s="194"/>
      <c r="M59" s="433"/>
      <c r="N59" s="434"/>
      <c r="O59" s="80"/>
      <c r="P59" s="80"/>
      <c r="Q59" s="81"/>
    </row>
    <row r="60" spans="1:17" ht="21" x14ac:dyDescent="0.25">
      <c r="A60" s="77" t="s">
        <v>40</v>
      </c>
      <c r="B60" s="71" t="s">
        <v>41</v>
      </c>
      <c r="C60" s="174"/>
      <c r="D60" s="194"/>
      <c r="E60" s="194"/>
      <c r="F60" s="194"/>
      <c r="G60" s="194"/>
      <c r="H60" s="194"/>
      <c r="I60" s="194"/>
      <c r="J60" s="194"/>
      <c r="K60" s="194"/>
      <c r="L60" s="194"/>
      <c r="M60" s="433"/>
      <c r="N60" s="434"/>
      <c r="O60" s="176"/>
      <c r="P60" s="176"/>
      <c r="Q60" s="176"/>
    </row>
    <row r="61" spans="1:17" ht="30.75" customHeight="1" x14ac:dyDescent="0.25">
      <c r="A61" s="77" t="s">
        <v>42</v>
      </c>
      <c r="B61" s="71" t="s">
        <v>43</v>
      </c>
      <c r="C61" s="174">
        <v>286</v>
      </c>
      <c r="D61" s="194">
        <v>112</v>
      </c>
      <c r="E61" s="194"/>
      <c r="F61" s="194"/>
      <c r="G61" s="194"/>
      <c r="H61" s="194"/>
      <c r="I61" s="194"/>
      <c r="J61" s="194"/>
      <c r="K61" s="194"/>
      <c r="L61" s="194"/>
      <c r="M61" s="433"/>
      <c r="N61" s="434"/>
    </row>
    <row r="62" spans="1:17" ht="31.5" x14ac:dyDescent="0.25">
      <c r="A62" s="77" t="s">
        <v>44</v>
      </c>
      <c r="B62" s="71" t="s">
        <v>45</v>
      </c>
      <c r="C62" s="174">
        <v>13</v>
      </c>
      <c r="D62" s="194">
        <v>174</v>
      </c>
      <c r="E62" s="194"/>
      <c r="F62" s="194"/>
      <c r="G62" s="194"/>
      <c r="H62" s="194">
        <v>2</v>
      </c>
      <c r="I62" s="194"/>
      <c r="J62" s="194"/>
      <c r="K62" s="194"/>
      <c r="L62" s="194"/>
      <c r="M62" s="433"/>
      <c r="N62" s="434"/>
    </row>
    <row r="63" spans="1:17" ht="31.5" x14ac:dyDescent="0.25">
      <c r="A63" s="77" t="s">
        <v>46</v>
      </c>
      <c r="B63" s="71" t="s">
        <v>47</v>
      </c>
      <c r="C63" s="174"/>
      <c r="D63" s="194"/>
      <c r="E63" s="194"/>
      <c r="F63" s="194"/>
      <c r="G63" s="194"/>
      <c r="H63" s="194"/>
      <c r="I63" s="194"/>
      <c r="J63" s="194"/>
      <c r="K63" s="194"/>
      <c r="L63" s="194"/>
      <c r="M63" s="433"/>
      <c r="N63" s="434"/>
    </row>
    <row r="64" spans="1:17" ht="21" x14ac:dyDescent="0.25">
      <c r="A64" s="77" t="s">
        <v>48</v>
      </c>
      <c r="B64" s="71" t="s">
        <v>49</v>
      </c>
      <c r="C64" s="174"/>
      <c r="D64" s="194">
        <v>156</v>
      </c>
      <c r="E64" s="194"/>
      <c r="F64" s="194"/>
      <c r="G64" s="194"/>
      <c r="H64" s="194">
        <v>4</v>
      </c>
      <c r="I64" s="194"/>
      <c r="J64" s="194"/>
      <c r="K64" s="194"/>
      <c r="L64" s="194"/>
      <c r="M64" s="433"/>
      <c r="N64" s="434"/>
    </row>
    <row r="65" spans="1:17" ht="21" x14ac:dyDescent="0.25">
      <c r="A65" s="77" t="s">
        <v>50</v>
      </c>
      <c r="B65" s="71" t="s">
        <v>51</v>
      </c>
      <c r="C65" s="174"/>
      <c r="D65" s="194"/>
      <c r="E65" s="194"/>
      <c r="F65" s="194"/>
      <c r="G65" s="194"/>
      <c r="H65" s="194"/>
      <c r="I65" s="194"/>
      <c r="J65" s="194"/>
      <c r="K65" s="194"/>
      <c r="L65" s="194"/>
      <c r="M65" s="433"/>
      <c r="N65" s="434"/>
    </row>
    <row r="66" spans="1:17" x14ac:dyDescent="0.25">
      <c r="A66" s="77" t="s">
        <v>52</v>
      </c>
      <c r="B66" s="71" t="s">
        <v>53</v>
      </c>
      <c r="C66" s="174"/>
      <c r="D66" s="194"/>
      <c r="E66" s="194"/>
      <c r="F66" s="194"/>
      <c r="G66" s="194"/>
      <c r="H66" s="194"/>
      <c r="I66" s="194"/>
      <c r="J66" s="194"/>
      <c r="K66" s="194"/>
      <c r="L66" s="194"/>
      <c r="M66" s="433"/>
      <c r="N66" s="434"/>
    </row>
    <row r="67" spans="1:17" x14ac:dyDescent="0.2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</row>
    <row r="68" spans="1:17" ht="59.25" customHeight="1" x14ac:dyDescent="0.25">
      <c r="A68" s="78"/>
      <c r="B68" s="79"/>
      <c r="C68" s="82"/>
      <c r="D68" s="82"/>
      <c r="E68" s="82"/>
      <c r="F68" s="82"/>
      <c r="G68" s="82"/>
      <c r="H68" s="82"/>
      <c r="I68" s="82"/>
      <c r="J68" s="82"/>
      <c r="K68" s="82"/>
      <c r="L68" s="80"/>
      <c r="M68" s="179"/>
      <c r="N68" s="179"/>
      <c r="O68" s="63"/>
    </row>
    <row r="69" spans="1:17" ht="15" customHeight="1" x14ac:dyDescent="0.25">
      <c r="A69" s="78"/>
      <c r="B69" s="79"/>
      <c r="C69" s="493"/>
      <c r="D69" s="493"/>
      <c r="E69" s="493"/>
      <c r="F69" s="493"/>
      <c r="G69" s="493"/>
      <c r="H69" s="493"/>
      <c r="I69" s="493"/>
      <c r="J69" s="493"/>
      <c r="K69" s="493"/>
      <c r="L69" s="80"/>
      <c r="M69" s="179"/>
      <c r="N69" s="179"/>
      <c r="O69" s="63"/>
    </row>
    <row r="70" spans="1:17" x14ac:dyDescent="0.2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179"/>
      <c r="N70" s="179"/>
      <c r="O70" s="63"/>
    </row>
    <row r="71" spans="1:17" ht="15.75" customHeight="1" x14ac:dyDescent="0.25">
      <c r="A71" s="78"/>
      <c r="B71" s="79"/>
      <c r="C71" s="80"/>
      <c r="D71" s="493"/>
      <c r="E71" s="493"/>
      <c r="F71" s="493"/>
      <c r="G71" s="493"/>
      <c r="H71" s="493"/>
      <c r="I71" s="493"/>
      <c r="J71" s="493"/>
      <c r="K71" s="80"/>
      <c r="L71" s="80"/>
      <c r="M71" s="179"/>
      <c r="N71" s="179"/>
      <c r="O71" s="63"/>
    </row>
    <row r="72" spans="1:17" ht="15.75" customHeight="1" x14ac:dyDescent="0.25">
      <c r="A72" s="494"/>
      <c r="B72" s="494"/>
      <c r="C72" s="494"/>
      <c r="D72" s="494"/>
      <c r="E72" s="494"/>
      <c r="F72" s="494"/>
      <c r="G72" s="494"/>
      <c r="H72" s="494"/>
      <c r="I72" s="494"/>
      <c r="J72" s="494"/>
      <c r="K72" s="494"/>
      <c r="L72" s="494"/>
      <c r="M72" s="494"/>
      <c r="N72" s="494"/>
      <c r="O72" s="175"/>
      <c r="P72" s="175"/>
      <c r="Q72" s="182"/>
    </row>
    <row r="73" spans="1:17" ht="15" customHeight="1" x14ac:dyDescent="0.25">
      <c r="A73" s="494"/>
      <c r="B73" s="494"/>
      <c r="C73" s="494"/>
      <c r="D73" s="494"/>
      <c r="E73" s="494"/>
      <c r="F73" s="494"/>
      <c r="G73" s="494"/>
      <c r="H73" s="494"/>
      <c r="I73" s="494"/>
      <c r="J73" s="494"/>
      <c r="K73" s="494"/>
      <c r="L73" s="494"/>
      <c r="M73" s="494"/>
      <c r="N73" s="494"/>
      <c r="O73" s="175"/>
      <c r="P73" s="175"/>
      <c r="Q73" s="182"/>
    </row>
    <row r="74" spans="1:17" x14ac:dyDescent="0.25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5"/>
      <c r="P74" s="175"/>
      <c r="Q74" s="182"/>
    </row>
    <row r="75" spans="1:17" ht="16.5" customHeight="1" x14ac:dyDescent="0.25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5"/>
      <c r="P75" s="175"/>
      <c r="Q75" s="182"/>
    </row>
    <row r="76" spans="1:17" ht="22.5" customHeight="1" x14ac:dyDescent="0.25">
      <c r="A76" s="184" t="s">
        <v>69</v>
      </c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75"/>
      <c r="P76" s="175"/>
      <c r="Q76" s="182"/>
    </row>
    <row r="77" spans="1:17" ht="15" customHeight="1" x14ac:dyDescent="0.25">
      <c r="A77" s="523" t="s">
        <v>70</v>
      </c>
      <c r="B77" s="524"/>
      <c r="C77" s="524"/>
      <c r="D77" s="524"/>
      <c r="E77" s="524"/>
      <c r="F77" s="524"/>
      <c r="G77" s="524"/>
      <c r="H77" s="524"/>
      <c r="I77" s="524"/>
      <c r="J77" s="524"/>
      <c r="K77" s="524"/>
      <c r="L77" s="525"/>
      <c r="M77" s="529" t="s">
        <v>71</v>
      </c>
      <c r="N77" s="178" t="s">
        <v>72</v>
      </c>
      <c r="O77" s="175"/>
      <c r="P77" s="175"/>
      <c r="Q77" s="182"/>
    </row>
    <row r="78" spans="1:17" x14ac:dyDescent="0.25">
      <c r="A78" s="526"/>
      <c r="B78" s="527"/>
      <c r="C78" s="527"/>
      <c r="D78" s="527"/>
      <c r="E78" s="527"/>
      <c r="F78" s="527"/>
      <c r="G78" s="527"/>
      <c r="H78" s="527"/>
      <c r="I78" s="527"/>
      <c r="J78" s="527"/>
      <c r="K78" s="527"/>
      <c r="L78" s="528"/>
      <c r="M78" s="530"/>
      <c r="N78" s="178"/>
      <c r="O78" s="180"/>
      <c r="P78" s="180"/>
      <c r="Q78" s="181"/>
    </row>
    <row r="79" spans="1:17" x14ac:dyDescent="0.25">
      <c r="A79" s="531" t="s">
        <v>22</v>
      </c>
      <c r="B79" s="532"/>
      <c r="C79" s="532"/>
      <c r="D79" s="532"/>
      <c r="E79" s="532"/>
      <c r="F79" s="532"/>
      <c r="G79" s="532"/>
      <c r="H79" s="532"/>
      <c r="I79" s="532"/>
      <c r="J79" s="532"/>
      <c r="K79" s="532"/>
      <c r="L79" s="533"/>
      <c r="M79" s="85" t="s">
        <v>23</v>
      </c>
      <c r="N79" s="188">
        <v>1</v>
      </c>
      <c r="O79" s="177"/>
      <c r="P79" s="177"/>
      <c r="Q79" s="190"/>
    </row>
    <row r="80" spans="1:17" x14ac:dyDescent="0.25">
      <c r="A80" s="512" t="s">
        <v>73</v>
      </c>
      <c r="B80" s="513"/>
      <c r="C80" s="513"/>
      <c r="D80" s="513"/>
      <c r="E80" s="513"/>
      <c r="F80" s="513"/>
      <c r="G80" s="513"/>
      <c r="H80" s="513"/>
      <c r="I80" s="513"/>
      <c r="J80" s="513"/>
      <c r="K80" s="513"/>
      <c r="L80" s="514"/>
      <c r="M80" s="85">
        <v>1</v>
      </c>
      <c r="N80" s="180"/>
      <c r="O80" s="180"/>
      <c r="P80" s="180"/>
      <c r="Q80" s="181"/>
    </row>
    <row r="81" spans="1:23" x14ac:dyDescent="0.25">
      <c r="A81" s="517" t="s">
        <v>74</v>
      </c>
      <c r="B81" s="518"/>
      <c r="C81" s="518"/>
      <c r="D81" s="518"/>
      <c r="E81" s="518"/>
      <c r="F81" s="518"/>
      <c r="G81" s="518"/>
      <c r="H81" s="518"/>
      <c r="I81" s="518"/>
      <c r="J81" s="518"/>
      <c r="K81" s="518"/>
      <c r="L81" s="519"/>
      <c r="M81" s="86"/>
      <c r="N81" s="175"/>
      <c r="O81" s="63"/>
      <c r="P81" s="63"/>
      <c r="Q81" s="94"/>
    </row>
    <row r="82" spans="1:23" ht="16.5" customHeight="1" x14ac:dyDescent="0.25">
      <c r="A82" s="521" t="s">
        <v>75</v>
      </c>
      <c r="B82" s="475"/>
      <c r="C82" s="475"/>
      <c r="D82" s="475"/>
      <c r="E82" s="475"/>
      <c r="F82" s="475"/>
      <c r="G82" s="475"/>
      <c r="H82" s="475"/>
      <c r="I82" s="475"/>
      <c r="J82" s="475"/>
      <c r="K82" s="475"/>
      <c r="L82" s="520"/>
      <c r="M82" s="87" t="s">
        <v>27</v>
      </c>
      <c r="N82" s="175"/>
      <c r="O82" s="175"/>
      <c r="P82" s="175"/>
      <c r="Q82" s="182"/>
    </row>
    <row r="83" spans="1:23" x14ac:dyDescent="0.25">
      <c r="A83" s="537" t="s">
        <v>75</v>
      </c>
      <c r="B83" s="538"/>
      <c r="C83" s="538"/>
      <c r="D83" s="538"/>
      <c r="E83" s="538"/>
      <c r="F83" s="538"/>
      <c r="G83" s="538"/>
      <c r="H83" s="538"/>
      <c r="I83" s="538"/>
      <c r="J83" s="538"/>
      <c r="K83" s="538"/>
      <c r="L83" s="539"/>
      <c r="M83" s="86" t="s">
        <v>29</v>
      </c>
      <c r="N83" s="175"/>
      <c r="O83" s="175"/>
      <c r="P83" s="175"/>
      <c r="Q83" s="182"/>
    </row>
    <row r="84" spans="1:23" x14ac:dyDescent="0.25">
      <c r="A84" s="521" t="s">
        <v>75</v>
      </c>
      <c r="B84" s="475"/>
      <c r="C84" s="475"/>
      <c r="D84" s="475"/>
      <c r="E84" s="475"/>
      <c r="F84" s="475"/>
      <c r="G84" s="475"/>
      <c r="H84" s="475"/>
      <c r="I84" s="475"/>
      <c r="J84" s="475"/>
      <c r="K84" s="475"/>
      <c r="L84" s="520"/>
      <c r="M84" s="86" t="s">
        <v>31</v>
      </c>
      <c r="N84" s="175"/>
      <c r="O84" s="175"/>
      <c r="P84" s="175"/>
      <c r="Q84" s="182"/>
    </row>
    <row r="85" spans="1:23" x14ac:dyDescent="0.25">
      <c r="A85" s="521" t="s">
        <v>75</v>
      </c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520"/>
      <c r="M85" s="86" t="s">
        <v>33</v>
      </c>
      <c r="N85" s="175"/>
      <c r="O85" s="175"/>
      <c r="P85" s="175"/>
      <c r="Q85" s="182"/>
      <c r="W85" s="88"/>
    </row>
    <row r="86" spans="1:23" x14ac:dyDescent="0.25">
      <c r="A86" s="521" t="s">
        <v>75</v>
      </c>
      <c r="B86" s="475"/>
      <c r="C86" s="475"/>
      <c r="D86" s="475"/>
      <c r="E86" s="475"/>
      <c r="F86" s="475"/>
      <c r="G86" s="475"/>
      <c r="H86" s="475"/>
      <c r="I86" s="475"/>
      <c r="J86" s="475"/>
      <c r="K86" s="475"/>
      <c r="L86" s="520"/>
      <c r="M86" s="86" t="s">
        <v>35</v>
      </c>
      <c r="N86" s="175"/>
      <c r="O86" s="186"/>
      <c r="P86" s="186"/>
      <c r="Q86" s="187"/>
    </row>
    <row r="87" spans="1:23" x14ac:dyDescent="0.25">
      <c r="A87" s="535"/>
      <c r="B87" s="479"/>
      <c r="C87" s="479"/>
      <c r="D87" s="479"/>
      <c r="E87" s="479"/>
      <c r="F87" s="479"/>
      <c r="G87" s="479"/>
      <c r="H87" s="479"/>
      <c r="I87" s="479"/>
      <c r="J87" s="479"/>
      <c r="K87" s="479"/>
      <c r="L87" s="536"/>
      <c r="M87" s="86"/>
      <c r="N87" s="175"/>
    </row>
    <row r="88" spans="1:23" x14ac:dyDescent="0.25">
      <c r="A88" s="512" t="s">
        <v>76</v>
      </c>
      <c r="B88" s="513"/>
      <c r="C88" s="513"/>
      <c r="D88" s="513"/>
      <c r="E88" s="513"/>
      <c r="F88" s="513"/>
      <c r="G88" s="513"/>
      <c r="H88" s="513"/>
      <c r="I88" s="513"/>
      <c r="J88" s="513"/>
      <c r="K88" s="513"/>
      <c r="L88" s="514"/>
      <c r="M88" s="89">
        <v>2</v>
      </c>
      <c r="N88" s="188"/>
      <c r="O88" s="192"/>
      <c r="P88" s="192"/>
      <c r="Q88" s="96"/>
    </row>
    <row r="89" spans="1:23" x14ac:dyDescent="0.25">
      <c r="A89" s="517" t="s">
        <v>77</v>
      </c>
      <c r="B89" s="518"/>
      <c r="C89" s="518"/>
      <c r="D89" s="518"/>
      <c r="E89" s="518"/>
      <c r="F89" s="518"/>
      <c r="G89" s="518"/>
      <c r="H89" s="518"/>
      <c r="I89" s="518"/>
      <c r="J89" s="518"/>
      <c r="K89" s="518"/>
      <c r="L89" s="519"/>
      <c r="M89" s="90"/>
      <c r="N89" s="183"/>
    </row>
    <row r="90" spans="1:23" x14ac:dyDescent="0.25">
      <c r="A90" s="521" t="s">
        <v>75</v>
      </c>
      <c r="B90" s="475"/>
      <c r="C90" s="475"/>
      <c r="D90" s="475"/>
      <c r="E90" s="475"/>
      <c r="F90" s="475"/>
      <c r="G90" s="475"/>
      <c r="H90" s="475"/>
      <c r="I90" s="475"/>
      <c r="J90" s="475"/>
      <c r="K90" s="475"/>
      <c r="L90" s="520"/>
      <c r="M90" s="90" t="s">
        <v>78</v>
      </c>
      <c r="N90" s="183"/>
    </row>
    <row r="91" spans="1:23" x14ac:dyDescent="0.25">
      <c r="A91" s="521" t="s">
        <v>75</v>
      </c>
      <c r="B91" s="475"/>
      <c r="C91" s="475"/>
      <c r="D91" s="475"/>
      <c r="E91" s="475"/>
      <c r="F91" s="475"/>
      <c r="G91" s="475"/>
      <c r="H91" s="475"/>
      <c r="I91" s="475"/>
      <c r="J91" s="475"/>
      <c r="K91" s="475"/>
      <c r="L91" s="520"/>
      <c r="M91" s="90" t="s">
        <v>79</v>
      </c>
      <c r="N91" s="183"/>
      <c r="O91" s="192"/>
      <c r="P91" s="192"/>
      <c r="Q91" s="192"/>
    </row>
    <row r="92" spans="1:23" x14ac:dyDescent="0.25">
      <c r="A92" s="521" t="s">
        <v>75</v>
      </c>
      <c r="B92" s="475"/>
      <c r="C92" s="475"/>
      <c r="D92" s="475"/>
      <c r="E92" s="475"/>
      <c r="F92" s="475"/>
      <c r="G92" s="475"/>
      <c r="H92" s="475"/>
      <c r="I92" s="475"/>
      <c r="J92" s="475"/>
      <c r="K92" s="475"/>
      <c r="L92" s="520"/>
      <c r="M92" s="90" t="s">
        <v>80</v>
      </c>
      <c r="N92" s="183"/>
      <c r="O92" s="193"/>
      <c r="P92" s="193"/>
      <c r="Q92" s="193"/>
    </row>
    <row r="93" spans="1:23" x14ac:dyDescent="0.25">
      <c r="A93" s="521" t="s">
        <v>75</v>
      </c>
      <c r="B93" s="475"/>
      <c r="C93" s="475"/>
      <c r="D93" s="475"/>
      <c r="E93" s="475"/>
      <c r="F93" s="475"/>
      <c r="G93" s="475"/>
      <c r="H93" s="475"/>
      <c r="I93" s="475"/>
      <c r="J93" s="475"/>
      <c r="K93" s="475"/>
      <c r="L93" s="520"/>
      <c r="M93" s="90" t="s">
        <v>81</v>
      </c>
      <c r="N93" s="183"/>
    </row>
    <row r="94" spans="1:23" x14ac:dyDescent="0.25">
      <c r="A94" s="521" t="s">
        <v>75</v>
      </c>
      <c r="B94" s="475"/>
      <c r="C94" s="475"/>
      <c r="D94" s="475"/>
      <c r="E94" s="475"/>
      <c r="F94" s="475"/>
      <c r="G94" s="475"/>
      <c r="H94" s="475"/>
      <c r="I94" s="475"/>
      <c r="J94" s="475"/>
      <c r="K94" s="475"/>
      <c r="L94" s="520"/>
      <c r="M94" s="90" t="s">
        <v>82</v>
      </c>
      <c r="N94" s="183"/>
      <c r="O94" s="191"/>
      <c r="P94" s="191"/>
      <c r="Q94" s="191"/>
    </row>
    <row r="95" spans="1:23" x14ac:dyDescent="0.25">
      <c r="A95" s="535"/>
      <c r="B95" s="479"/>
      <c r="C95" s="479"/>
      <c r="D95" s="479"/>
      <c r="E95" s="479"/>
      <c r="F95" s="479"/>
      <c r="G95" s="479"/>
      <c r="H95" s="479"/>
      <c r="I95" s="479"/>
      <c r="J95" s="479"/>
      <c r="K95" s="479"/>
      <c r="L95" s="536"/>
      <c r="M95" s="90"/>
      <c r="N95" s="183"/>
    </row>
    <row r="96" spans="1:23" x14ac:dyDescent="0.25">
      <c r="A96" s="512" t="s">
        <v>83</v>
      </c>
      <c r="B96" s="513"/>
      <c r="C96" s="513"/>
      <c r="D96" s="513"/>
      <c r="E96" s="513"/>
      <c r="F96" s="513"/>
      <c r="G96" s="513"/>
      <c r="H96" s="513"/>
      <c r="I96" s="513"/>
      <c r="J96" s="513"/>
      <c r="K96" s="513"/>
      <c r="L96" s="514"/>
      <c r="M96" s="85">
        <v>3</v>
      </c>
      <c r="N96" s="188"/>
    </row>
    <row r="97" spans="1:14" x14ac:dyDescent="0.25">
      <c r="A97" s="535"/>
      <c r="B97" s="479"/>
      <c r="C97" s="479"/>
      <c r="D97" s="479"/>
      <c r="E97" s="479"/>
      <c r="F97" s="479"/>
      <c r="G97" s="479"/>
      <c r="H97" s="479"/>
      <c r="I97" s="479"/>
      <c r="J97" s="479"/>
      <c r="K97" s="479"/>
      <c r="L97" s="536"/>
      <c r="M97" s="91"/>
      <c r="N97" s="189"/>
    </row>
    <row r="98" spans="1:14" x14ac:dyDescent="0.25">
      <c r="A98" s="540" t="s">
        <v>84</v>
      </c>
      <c r="B98" s="541"/>
      <c r="C98" s="541"/>
      <c r="D98" s="541"/>
      <c r="E98" s="541"/>
      <c r="F98" s="541"/>
      <c r="G98" s="541"/>
      <c r="H98" s="541"/>
      <c r="I98" s="541"/>
      <c r="J98" s="541"/>
      <c r="K98" s="541"/>
      <c r="L98" s="542"/>
      <c r="M98" s="85">
        <v>4</v>
      </c>
      <c r="N98" s="188"/>
    </row>
    <row r="99" spans="1:14" x14ac:dyDescent="0.25">
      <c r="A99" s="92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86"/>
      <c r="N99" s="90"/>
    </row>
    <row r="100" spans="1:14" x14ac:dyDescent="0.25">
      <c r="A100" s="521" t="s">
        <v>75</v>
      </c>
      <c r="B100" s="475"/>
      <c r="C100" s="475"/>
      <c r="D100" s="475"/>
      <c r="E100" s="475"/>
      <c r="F100" s="475"/>
      <c r="G100" s="475"/>
      <c r="H100" s="475"/>
      <c r="I100" s="475"/>
      <c r="J100" s="475"/>
      <c r="K100" s="475"/>
      <c r="L100" s="520"/>
      <c r="M100" s="86" t="s">
        <v>85</v>
      </c>
      <c r="N100" s="183"/>
    </row>
    <row r="101" spans="1:14" x14ac:dyDescent="0.25">
      <c r="A101" s="521" t="s">
        <v>75</v>
      </c>
      <c r="B101" s="475"/>
      <c r="C101" s="475"/>
      <c r="D101" s="475"/>
      <c r="E101" s="475"/>
      <c r="F101" s="475"/>
      <c r="G101" s="475"/>
      <c r="H101" s="475"/>
      <c r="I101" s="475"/>
      <c r="J101" s="475"/>
      <c r="K101" s="475"/>
      <c r="L101" s="520"/>
      <c r="M101" s="86" t="s">
        <v>86</v>
      </c>
      <c r="N101" s="183"/>
    </row>
    <row r="102" spans="1:14" x14ac:dyDescent="0.25">
      <c r="A102" s="521" t="s">
        <v>75</v>
      </c>
      <c r="B102" s="475"/>
      <c r="C102" s="475"/>
      <c r="D102" s="475"/>
      <c r="E102" s="475"/>
      <c r="F102" s="475"/>
      <c r="G102" s="475"/>
      <c r="H102" s="475"/>
      <c r="I102" s="475"/>
      <c r="J102" s="475"/>
      <c r="K102" s="475"/>
      <c r="L102" s="520"/>
      <c r="M102" s="86" t="s">
        <v>87</v>
      </c>
      <c r="N102" s="183"/>
    </row>
    <row r="103" spans="1:14" x14ac:dyDescent="0.25">
      <c r="A103" s="535"/>
      <c r="B103" s="479"/>
      <c r="C103" s="479"/>
      <c r="D103" s="479"/>
      <c r="E103" s="479"/>
      <c r="F103" s="479"/>
      <c r="G103" s="479"/>
      <c r="H103" s="479"/>
      <c r="I103" s="479"/>
      <c r="J103" s="479"/>
      <c r="K103" s="479"/>
      <c r="L103" s="536"/>
      <c r="M103" s="86"/>
      <c r="N103" s="183"/>
    </row>
    <row r="104" spans="1:14" x14ac:dyDescent="0.25">
      <c r="A104" s="547" t="s">
        <v>88</v>
      </c>
      <c r="B104" s="548"/>
      <c r="C104" s="548"/>
      <c r="D104" s="548"/>
      <c r="E104" s="548"/>
      <c r="F104" s="548"/>
      <c r="G104" s="548"/>
      <c r="H104" s="548"/>
      <c r="I104" s="548"/>
      <c r="J104" s="548"/>
      <c r="K104" s="548"/>
      <c r="L104" s="549"/>
      <c r="M104" s="95">
        <v>5</v>
      </c>
      <c r="N104" s="185"/>
    </row>
    <row r="106" spans="1:14" x14ac:dyDescent="0.25">
      <c r="A106" s="538" t="s">
        <v>89</v>
      </c>
      <c r="B106" s="538"/>
      <c r="C106" s="538"/>
      <c r="D106" s="96"/>
      <c r="F106" s="544"/>
      <c r="G106" s="544"/>
      <c r="H106" s="544"/>
      <c r="I106" s="544"/>
      <c r="J106" s="96"/>
      <c r="K106" s="192"/>
      <c r="L106" s="192"/>
      <c r="M106" s="192"/>
      <c r="N106" s="192"/>
    </row>
    <row r="107" spans="1:14" x14ac:dyDescent="0.25">
      <c r="E107" s="65" t="s">
        <v>90</v>
      </c>
      <c r="F107" s="545" t="s">
        <v>91</v>
      </c>
      <c r="G107" s="545"/>
      <c r="H107" s="545"/>
      <c r="I107" s="545"/>
      <c r="J107" s="96"/>
      <c r="K107" s="96"/>
      <c r="L107" s="96"/>
    </row>
    <row r="109" spans="1:14" x14ac:dyDescent="0.25">
      <c r="A109" s="192"/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</row>
    <row r="110" spans="1:14" x14ac:dyDescent="0.25">
      <c r="A110" s="193" t="s">
        <v>92</v>
      </c>
      <c r="B110" s="193"/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</row>
    <row r="112" spans="1:14" x14ac:dyDescent="0.25">
      <c r="A112" s="191" t="s">
        <v>93</v>
      </c>
      <c r="B112" s="191"/>
      <c r="C112" s="191"/>
      <c r="D112" s="191"/>
      <c r="E112" s="191"/>
      <c r="F112" s="191"/>
      <c r="G112" s="191"/>
      <c r="H112" s="191"/>
      <c r="I112" s="191"/>
      <c r="J112" s="191"/>
      <c r="K112" s="191"/>
      <c r="L112" s="191"/>
      <c r="M112" s="191"/>
      <c r="N112" s="191"/>
    </row>
  </sheetData>
  <mergeCells count="116">
    <mergeCell ref="A106:C106"/>
    <mergeCell ref="F106:I106"/>
    <mergeCell ref="F107:I107"/>
    <mergeCell ref="A102:L102"/>
    <mergeCell ref="A103:L103"/>
    <mergeCell ref="A104:L104"/>
    <mergeCell ref="A92:L92"/>
    <mergeCell ref="A93:L93"/>
    <mergeCell ref="A94:L94"/>
    <mergeCell ref="A89:L89"/>
    <mergeCell ref="A90:L90"/>
    <mergeCell ref="A91:L91"/>
    <mergeCell ref="A98:L98"/>
    <mergeCell ref="A100:L100"/>
    <mergeCell ref="A101:L101"/>
    <mergeCell ref="A95:L95"/>
    <mergeCell ref="A96:L96"/>
    <mergeCell ref="A97:L97"/>
    <mergeCell ref="A80:L80"/>
    <mergeCell ref="A81:L81"/>
    <mergeCell ref="A82:L82"/>
    <mergeCell ref="A77:L78"/>
    <mergeCell ref="M77:M78"/>
    <mergeCell ref="A79:L79"/>
    <mergeCell ref="A86:L86"/>
    <mergeCell ref="A87:L87"/>
    <mergeCell ref="A88:L88"/>
    <mergeCell ref="A83:L83"/>
    <mergeCell ref="A84:L84"/>
    <mergeCell ref="A85:L85"/>
    <mergeCell ref="C69:K69"/>
    <mergeCell ref="D71:J71"/>
    <mergeCell ref="A72:N72"/>
    <mergeCell ref="A73:N73"/>
    <mergeCell ref="M61:N61"/>
    <mergeCell ref="M62:N62"/>
    <mergeCell ref="M63:N63"/>
    <mergeCell ref="M64:N64"/>
    <mergeCell ref="M65:N65"/>
    <mergeCell ref="M66:N66"/>
    <mergeCell ref="M55:N55"/>
    <mergeCell ref="M56:N56"/>
    <mergeCell ref="M57:N57"/>
    <mergeCell ref="M58:N58"/>
    <mergeCell ref="M59:N59"/>
    <mergeCell ref="M60:N60"/>
    <mergeCell ref="J51:J52"/>
    <mergeCell ref="K51:K52"/>
    <mergeCell ref="L51:L52"/>
    <mergeCell ref="M51:N52"/>
    <mergeCell ref="M53:N53"/>
    <mergeCell ref="M54:N54"/>
    <mergeCell ref="M50:N50"/>
    <mergeCell ref="B51:B52"/>
    <mergeCell ref="C51:C52"/>
    <mergeCell ref="D51:D52"/>
    <mergeCell ref="E51:E52"/>
    <mergeCell ref="F51:F52"/>
    <mergeCell ref="G51:G52"/>
    <mergeCell ref="H51:H52"/>
    <mergeCell ref="I51:I52"/>
    <mergeCell ref="A39:N39"/>
    <mergeCell ref="A40:Q41"/>
    <mergeCell ref="A42:Q42"/>
    <mergeCell ref="A45:A49"/>
    <mergeCell ref="B45:B49"/>
    <mergeCell ref="C45:N45"/>
    <mergeCell ref="C46:C49"/>
    <mergeCell ref="D46:D49"/>
    <mergeCell ref="E46:E49"/>
    <mergeCell ref="F46:F49"/>
    <mergeCell ref="M46:N49"/>
    <mergeCell ref="G46:G49"/>
    <mergeCell ref="H46:H49"/>
    <mergeCell ref="I46:I49"/>
    <mergeCell ref="J46:J49"/>
    <mergeCell ref="K46:K49"/>
    <mergeCell ref="L46:L49"/>
    <mergeCell ref="Q16:Q17"/>
    <mergeCell ref="M33:Q35"/>
    <mergeCell ref="C35:K35"/>
    <mergeCell ref="D37:J37"/>
    <mergeCell ref="A38:N38"/>
    <mergeCell ref="J16:J17"/>
    <mergeCell ref="K16:K17"/>
    <mergeCell ref="L16:L17"/>
    <mergeCell ref="M16:M17"/>
    <mergeCell ref="N16:N17"/>
    <mergeCell ref="O16:O17"/>
    <mergeCell ref="B16:B17"/>
    <mergeCell ref="C16:C17"/>
    <mergeCell ref="D16:D17"/>
    <mergeCell ref="E16:E17"/>
    <mergeCell ref="F16:F17"/>
    <mergeCell ref="G16:G17"/>
    <mergeCell ref="H16:H17"/>
    <mergeCell ref="I16:I17"/>
    <mergeCell ref="P16:P17"/>
    <mergeCell ref="M1:Q5"/>
    <mergeCell ref="C3:K3"/>
    <mergeCell ref="B5:L5"/>
    <mergeCell ref="A6:N6"/>
    <mergeCell ref="A8:N8"/>
    <mergeCell ref="A9:N9"/>
    <mergeCell ref="A10:Q11"/>
    <mergeCell ref="A12:P12"/>
    <mergeCell ref="A13:A14"/>
    <mergeCell ref="B13:B14"/>
    <mergeCell ref="C13:D13"/>
    <mergeCell ref="E13:F13"/>
    <mergeCell ref="G13:H13"/>
    <mergeCell ref="I13:I14"/>
    <mergeCell ref="J13:J14"/>
    <mergeCell ref="K13:K14"/>
    <mergeCell ref="L13:N13"/>
    <mergeCell ref="O13:Q13"/>
  </mergeCells>
  <pageMargins left="0.8" right="0.52" top="0.28000000000000003" bottom="0.32" header="0.3" footer="0.3"/>
  <pageSetup orientation="portrait" copies="8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0016-3C42-478F-8A61-0E25C7C54702}">
  <dimension ref="A1:W112"/>
  <sheetViews>
    <sheetView showWhiteSpace="0" view="pageLayout" topLeftCell="A24" zoomScale="112" zoomScaleNormal="106" zoomScalePageLayoutView="112" workbookViewId="0">
      <selection activeCell="D27" sqref="D27"/>
    </sheetView>
  </sheetViews>
  <sheetFormatPr defaultColWidth="9.140625" defaultRowHeight="15" x14ac:dyDescent="0.25"/>
  <cols>
    <col min="1" max="1" width="12.5703125" style="208" customWidth="1"/>
    <col min="2" max="2" width="4.42578125" style="208" customWidth="1"/>
    <col min="3" max="3" width="5.42578125" style="208" customWidth="1"/>
    <col min="4" max="4" width="5.5703125" style="208" customWidth="1"/>
    <col min="5" max="5" width="5" style="208" customWidth="1"/>
    <col min="6" max="6" width="4.42578125" style="208" customWidth="1"/>
    <col min="7" max="7" width="4.5703125" style="208" customWidth="1"/>
    <col min="8" max="8" width="5.5703125" style="208" customWidth="1"/>
    <col min="9" max="9" width="4.42578125" style="208" customWidth="1"/>
    <col min="10" max="10" width="5.85546875" style="208" customWidth="1"/>
    <col min="11" max="11" width="5" style="208" customWidth="1"/>
    <col min="12" max="12" width="4.42578125" style="208" customWidth="1"/>
    <col min="13" max="13" width="4.5703125" style="208" customWidth="1"/>
    <col min="14" max="14" width="4.42578125" style="208" customWidth="1"/>
    <col min="15" max="15" width="4.85546875" style="208" customWidth="1"/>
    <col min="16" max="16" width="4.5703125" style="208" customWidth="1"/>
    <col min="17" max="17" width="5.140625" style="208" customWidth="1"/>
    <col min="18" max="16384" width="9.140625" style="208"/>
  </cols>
  <sheetData>
    <row r="1" spans="1:17" ht="65.25" customHeight="1" x14ac:dyDescent="0.25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32"/>
      <c r="M1" s="632" t="s">
        <v>0</v>
      </c>
      <c r="N1" s="632"/>
      <c r="O1" s="632"/>
      <c r="P1" s="632"/>
      <c r="Q1" s="632"/>
    </row>
    <row r="2" spans="1:17" ht="15.75" x14ac:dyDescent="0.25">
      <c r="A2" s="197"/>
      <c r="B2" s="197"/>
      <c r="C2" s="134">
        <v>3</v>
      </c>
      <c r="D2" s="134">
        <v>0</v>
      </c>
      <c r="E2" s="134">
        <v>0</v>
      </c>
      <c r="F2" s="134">
        <v>6</v>
      </c>
      <c r="G2" s="134">
        <v>2</v>
      </c>
      <c r="H2" s="134">
        <v>4</v>
      </c>
      <c r="I2" s="134">
        <v>3</v>
      </c>
      <c r="J2" s="134">
        <v>4</v>
      </c>
      <c r="K2" s="134">
        <v>4</v>
      </c>
      <c r="L2" s="132"/>
      <c r="M2" s="632"/>
      <c r="N2" s="632"/>
      <c r="O2" s="632"/>
      <c r="P2" s="632"/>
      <c r="Q2" s="632"/>
    </row>
    <row r="3" spans="1:17" x14ac:dyDescent="0.25">
      <c r="A3" s="197"/>
      <c r="B3" s="197"/>
      <c r="C3" s="633" t="s">
        <v>1</v>
      </c>
      <c r="D3" s="633"/>
      <c r="E3" s="633"/>
      <c r="F3" s="633"/>
      <c r="G3" s="633"/>
      <c r="H3" s="633"/>
      <c r="I3" s="633"/>
      <c r="J3" s="633"/>
      <c r="K3" s="633"/>
      <c r="L3" s="132"/>
      <c r="M3" s="632"/>
      <c r="N3" s="632"/>
      <c r="O3" s="632"/>
      <c r="P3" s="632"/>
      <c r="Q3" s="632"/>
    </row>
    <row r="4" spans="1:17" ht="3" customHeight="1" x14ac:dyDescent="0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32"/>
      <c r="M4" s="632"/>
      <c r="N4" s="632"/>
      <c r="O4" s="632"/>
      <c r="P4" s="632"/>
      <c r="Q4" s="632"/>
    </row>
    <row r="5" spans="1:17" ht="17.25" customHeight="1" x14ac:dyDescent="0.25">
      <c r="A5" s="135"/>
      <c r="B5" s="634" t="s">
        <v>94</v>
      </c>
      <c r="C5" s="634"/>
      <c r="D5" s="634"/>
      <c r="E5" s="634"/>
      <c r="F5" s="634"/>
      <c r="G5" s="634"/>
      <c r="H5" s="634"/>
      <c r="I5" s="634"/>
      <c r="J5" s="634"/>
      <c r="K5" s="634"/>
      <c r="L5" s="634"/>
      <c r="M5" s="632"/>
      <c r="N5" s="632"/>
      <c r="O5" s="632"/>
      <c r="P5" s="632"/>
      <c r="Q5" s="632"/>
    </row>
    <row r="6" spans="1:17" x14ac:dyDescent="0.25">
      <c r="A6" s="635" t="s">
        <v>2</v>
      </c>
      <c r="B6" s="636"/>
      <c r="C6" s="636"/>
      <c r="D6" s="636"/>
      <c r="E6" s="636"/>
      <c r="F6" s="636"/>
      <c r="G6" s="636"/>
      <c r="H6" s="636"/>
      <c r="I6" s="636"/>
      <c r="J6" s="636"/>
      <c r="K6" s="636"/>
      <c r="L6" s="636"/>
      <c r="M6" s="636"/>
      <c r="N6" s="636"/>
      <c r="O6" s="197"/>
      <c r="P6" s="197"/>
      <c r="Q6" s="197"/>
    </row>
    <row r="7" spans="1:17" ht="10.5" customHeight="1" x14ac:dyDescent="0.25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</row>
    <row r="8" spans="1:17" ht="14.25" customHeight="1" x14ac:dyDescent="0.25">
      <c r="A8" s="637" t="s">
        <v>95</v>
      </c>
      <c r="B8" s="636"/>
      <c r="C8" s="636"/>
      <c r="D8" s="636"/>
      <c r="E8" s="636"/>
      <c r="F8" s="636"/>
      <c r="G8" s="636"/>
      <c r="H8" s="636"/>
      <c r="I8" s="636"/>
      <c r="J8" s="636"/>
      <c r="K8" s="636"/>
      <c r="L8" s="636"/>
      <c r="M8" s="636"/>
      <c r="N8" s="636"/>
      <c r="O8" s="197"/>
      <c r="P8" s="197"/>
      <c r="Q8" s="197"/>
    </row>
    <row r="9" spans="1:17" ht="15.75" x14ac:dyDescent="0.25">
      <c r="A9" s="637" t="s">
        <v>3</v>
      </c>
      <c r="B9" s="636"/>
      <c r="C9" s="636"/>
      <c r="D9" s="636"/>
      <c r="E9" s="636"/>
      <c r="F9" s="636"/>
      <c r="G9" s="636"/>
      <c r="H9" s="636"/>
      <c r="I9" s="636"/>
      <c r="J9" s="636"/>
      <c r="K9" s="636"/>
      <c r="L9" s="636"/>
      <c r="M9" s="636"/>
      <c r="N9" s="636"/>
      <c r="O9" s="197"/>
      <c r="P9" s="197"/>
      <c r="Q9" s="197"/>
    </row>
    <row r="10" spans="1:17" x14ac:dyDescent="0.25">
      <c r="A10" s="638" t="s">
        <v>4</v>
      </c>
      <c r="B10" s="638"/>
      <c r="C10" s="638"/>
      <c r="D10" s="638"/>
      <c r="E10" s="638"/>
      <c r="F10" s="638"/>
      <c r="G10" s="638"/>
      <c r="H10" s="638"/>
      <c r="I10" s="638"/>
      <c r="J10" s="638"/>
      <c r="K10" s="638"/>
      <c r="L10" s="638"/>
      <c r="M10" s="638"/>
      <c r="N10" s="638"/>
      <c r="O10" s="638"/>
      <c r="P10" s="638"/>
      <c r="Q10" s="638"/>
    </row>
    <row r="11" spans="1:17" ht="22.5" customHeight="1" x14ac:dyDescent="0.25">
      <c r="A11" s="638"/>
      <c r="B11" s="638"/>
      <c r="C11" s="638"/>
      <c r="D11" s="638"/>
      <c r="E11" s="638"/>
      <c r="F11" s="638"/>
      <c r="G11" s="638"/>
      <c r="H11" s="638"/>
      <c r="I11" s="638"/>
      <c r="J11" s="638"/>
      <c r="K11" s="638"/>
      <c r="L11" s="638"/>
      <c r="M11" s="638"/>
      <c r="N11" s="638"/>
      <c r="O11" s="638"/>
      <c r="P11" s="638"/>
      <c r="Q11" s="638"/>
    </row>
    <row r="12" spans="1:17" ht="16.5" customHeight="1" x14ac:dyDescent="0.25">
      <c r="A12" s="639" t="s">
        <v>5</v>
      </c>
      <c r="B12" s="640"/>
      <c r="C12" s="640"/>
      <c r="D12" s="640"/>
      <c r="E12" s="640"/>
      <c r="F12" s="640"/>
      <c r="G12" s="640"/>
      <c r="H12" s="640"/>
      <c r="I12" s="640"/>
      <c r="J12" s="640"/>
      <c r="K12" s="640"/>
      <c r="L12" s="640"/>
      <c r="M12" s="640"/>
      <c r="N12" s="640"/>
      <c r="O12" s="640"/>
      <c r="P12" s="640"/>
      <c r="Q12" s="197"/>
    </row>
    <row r="13" spans="1:17" s="136" customFormat="1" ht="51.75" customHeight="1" x14ac:dyDescent="0.2">
      <c r="A13" s="641" t="s">
        <v>6</v>
      </c>
      <c r="B13" s="642" t="s">
        <v>7</v>
      </c>
      <c r="C13" s="644" t="s">
        <v>8</v>
      </c>
      <c r="D13" s="645"/>
      <c r="E13" s="644" t="s">
        <v>9</v>
      </c>
      <c r="F13" s="645"/>
      <c r="G13" s="644" t="s">
        <v>10</v>
      </c>
      <c r="H13" s="645"/>
      <c r="I13" s="646" t="s">
        <v>11</v>
      </c>
      <c r="J13" s="646" t="s">
        <v>12</v>
      </c>
      <c r="K13" s="646" t="s">
        <v>13</v>
      </c>
      <c r="L13" s="648" t="s">
        <v>14</v>
      </c>
      <c r="M13" s="649"/>
      <c r="N13" s="650"/>
      <c r="O13" s="648" t="s">
        <v>15</v>
      </c>
      <c r="P13" s="649"/>
      <c r="Q13" s="650"/>
    </row>
    <row r="14" spans="1:17" s="136" customFormat="1" ht="57" customHeight="1" x14ac:dyDescent="0.2">
      <c r="A14" s="641"/>
      <c r="B14" s="643"/>
      <c r="C14" s="137" t="s">
        <v>16</v>
      </c>
      <c r="D14" s="137" t="s">
        <v>17</v>
      </c>
      <c r="E14" s="137" t="s">
        <v>16</v>
      </c>
      <c r="F14" s="137" t="s">
        <v>18</v>
      </c>
      <c r="G14" s="137" t="s">
        <v>16</v>
      </c>
      <c r="H14" s="137" t="s">
        <v>18</v>
      </c>
      <c r="I14" s="647"/>
      <c r="J14" s="647"/>
      <c r="K14" s="647"/>
      <c r="L14" s="137" t="s">
        <v>19</v>
      </c>
      <c r="M14" s="137" t="s">
        <v>20</v>
      </c>
      <c r="N14" s="137" t="s">
        <v>21</v>
      </c>
      <c r="O14" s="137" t="s">
        <v>19</v>
      </c>
      <c r="P14" s="137" t="s">
        <v>20</v>
      </c>
      <c r="Q14" s="137" t="s">
        <v>21</v>
      </c>
    </row>
    <row r="15" spans="1:17" s="136" customFormat="1" ht="18.75" customHeight="1" x14ac:dyDescent="0.2">
      <c r="A15" s="138" t="s">
        <v>22</v>
      </c>
      <c r="B15" s="198" t="s">
        <v>23</v>
      </c>
      <c r="C15" s="198">
        <v>1</v>
      </c>
      <c r="D15" s="198">
        <v>2</v>
      </c>
      <c r="E15" s="198">
        <v>3</v>
      </c>
      <c r="F15" s="198">
        <v>4</v>
      </c>
      <c r="G15" s="198">
        <v>5</v>
      </c>
      <c r="H15" s="198">
        <v>6</v>
      </c>
      <c r="I15" s="198">
        <v>7</v>
      </c>
      <c r="J15" s="198">
        <v>8</v>
      </c>
      <c r="K15" s="198">
        <v>9</v>
      </c>
      <c r="L15" s="198">
        <v>10</v>
      </c>
      <c r="M15" s="198">
        <v>11</v>
      </c>
      <c r="N15" s="198">
        <v>12</v>
      </c>
      <c r="O15" s="198">
        <v>13</v>
      </c>
      <c r="P15" s="198">
        <v>14</v>
      </c>
      <c r="Q15" s="198">
        <v>15</v>
      </c>
    </row>
    <row r="16" spans="1:17" s="136" customFormat="1" ht="11.25" x14ac:dyDescent="0.2">
      <c r="A16" s="200" t="s">
        <v>24</v>
      </c>
      <c r="B16" s="656"/>
      <c r="C16" s="651">
        <f>SUM(C18:C31)</f>
        <v>62</v>
      </c>
      <c r="D16" s="651">
        <f t="shared" ref="D16:Q16" si="0">SUM(D18:D31)</f>
        <v>608</v>
      </c>
      <c r="E16" s="651">
        <f t="shared" si="0"/>
        <v>1</v>
      </c>
      <c r="F16" s="651">
        <f t="shared" si="0"/>
        <v>51</v>
      </c>
      <c r="G16" s="651">
        <f t="shared" si="0"/>
        <v>0</v>
      </c>
      <c r="H16" s="651">
        <f t="shared" si="0"/>
        <v>0</v>
      </c>
      <c r="I16" s="651">
        <f t="shared" si="0"/>
        <v>0</v>
      </c>
      <c r="J16" s="651">
        <f t="shared" si="0"/>
        <v>0</v>
      </c>
      <c r="K16" s="651">
        <f t="shared" si="0"/>
        <v>9</v>
      </c>
      <c r="L16" s="651">
        <f t="shared" si="0"/>
        <v>0</v>
      </c>
      <c r="M16" s="651">
        <f t="shared" si="0"/>
        <v>0</v>
      </c>
      <c r="N16" s="651">
        <f t="shared" si="0"/>
        <v>0</v>
      </c>
      <c r="O16" s="651">
        <f t="shared" si="0"/>
        <v>0</v>
      </c>
      <c r="P16" s="651">
        <f t="shared" si="0"/>
        <v>0</v>
      </c>
      <c r="Q16" s="651">
        <f t="shared" si="0"/>
        <v>0</v>
      </c>
    </row>
    <row r="17" spans="1:18" s="136" customFormat="1" ht="11.25" x14ac:dyDescent="0.2">
      <c r="A17" s="201" t="s">
        <v>25</v>
      </c>
      <c r="B17" s="657"/>
      <c r="C17" s="652"/>
      <c r="D17" s="652"/>
      <c r="E17" s="652"/>
      <c r="F17" s="652"/>
      <c r="G17" s="652"/>
      <c r="H17" s="652"/>
      <c r="I17" s="652"/>
      <c r="J17" s="652"/>
      <c r="K17" s="652"/>
      <c r="L17" s="652"/>
      <c r="M17" s="652"/>
      <c r="N17" s="652"/>
      <c r="O17" s="652"/>
      <c r="P17" s="652"/>
      <c r="Q17" s="652"/>
      <c r="R17" s="136">
        <f>SUM(D16+F16+H16)</f>
        <v>659</v>
      </c>
    </row>
    <row r="18" spans="1:18" s="144" customFormat="1" ht="40.5" customHeight="1" x14ac:dyDescent="0.25">
      <c r="A18" s="199" t="s">
        <v>26</v>
      </c>
      <c r="B18" s="143" t="s">
        <v>27</v>
      </c>
      <c r="C18" s="254">
        <v>3</v>
      </c>
      <c r="D18" s="254">
        <v>41</v>
      </c>
      <c r="E18" s="254"/>
      <c r="F18" s="254"/>
      <c r="G18" s="254"/>
      <c r="H18" s="254"/>
      <c r="I18" s="254"/>
      <c r="J18" s="254"/>
      <c r="K18" s="254">
        <v>3</v>
      </c>
      <c r="L18" s="254"/>
      <c r="M18" s="254"/>
      <c r="N18" s="254"/>
      <c r="O18" s="254"/>
      <c r="P18" s="254"/>
      <c r="Q18" s="254"/>
    </row>
    <row r="19" spans="1:18" s="144" customFormat="1" ht="21" x14ac:dyDescent="0.25">
      <c r="A19" s="145" t="s">
        <v>28</v>
      </c>
      <c r="B19" s="198" t="s">
        <v>29</v>
      </c>
      <c r="C19" s="254">
        <v>7</v>
      </c>
      <c r="D19" s="254">
        <v>75</v>
      </c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</row>
    <row r="20" spans="1:18" s="144" customFormat="1" x14ac:dyDescent="0.25">
      <c r="A20" s="145" t="s">
        <v>30</v>
      </c>
      <c r="B20" s="198" t="s">
        <v>31</v>
      </c>
      <c r="C20" s="254">
        <v>1</v>
      </c>
      <c r="D20" s="254">
        <v>14</v>
      </c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</row>
    <row r="21" spans="1:18" s="144" customFormat="1" ht="42" x14ac:dyDescent="0.25">
      <c r="A21" s="145" t="s">
        <v>32</v>
      </c>
      <c r="B21" s="198" t="s">
        <v>33</v>
      </c>
      <c r="C21" s="254">
        <v>3</v>
      </c>
      <c r="D21" s="254">
        <v>25</v>
      </c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</row>
    <row r="22" spans="1:18" s="144" customFormat="1" x14ac:dyDescent="0.25">
      <c r="A22" s="145" t="s">
        <v>34</v>
      </c>
      <c r="B22" s="198" t="s">
        <v>35</v>
      </c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</row>
    <row r="23" spans="1:18" s="144" customFormat="1" ht="31.5" x14ac:dyDescent="0.25">
      <c r="A23" s="145" t="s">
        <v>36</v>
      </c>
      <c r="B23" s="198" t="s">
        <v>37</v>
      </c>
      <c r="C23" s="254">
        <v>11</v>
      </c>
      <c r="D23" s="254">
        <v>119</v>
      </c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</row>
    <row r="24" spans="1:18" s="144" customFormat="1" ht="42" x14ac:dyDescent="0.25">
      <c r="A24" s="145" t="s">
        <v>38</v>
      </c>
      <c r="B24" s="198" t="s">
        <v>39</v>
      </c>
      <c r="C24" s="254">
        <v>6</v>
      </c>
      <c r="D24" s="254">
        <v>41</v>
      </c>
      <c r="E24" s="254"/>
      <c r="F24" s="254"/>
      <c r="G24" s="254"/>
      <c r="H24" s="254"/>
      <c r="I24" s="254"/>
      <c r="J24" s="254"/>
      <c r="K24" s="254">
        <v>1</v>
      </c>
      <c r="L24" s="254"/>
      <c r="M24" s="254"/>
      <c r="N24" s="254"/>
      <c r="O24" s="254"/>
      <c r="P24" s="254"/>
      <c r="Q24" s="254"/>
    </row>
    <row r="25" spans="1:18" s="144" customFormat="1" ht="21" x14ac:dyDescent="0.25">
      <c r="A25" s="145" t="s">
        <v>40</v>
      </c>
      <c r="B25" s="198" t="s">
        <v>41</v>
      </c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</row>
    <row r="26" spans="1:18" s="144" customFormat="1" ht="31.5" x14ac:dyDescent="0.25">
      <c r="A26" s="145" t="s">
        <v>42</v>
      </c>
      <c r="B26" s="198" t="s">
        <v>43</v>
      </c>
      <c r="C26" s="254">
        <v>8</v>
      </c>
      <c r="D26" s="254">
        <v>101</v>
      </c>
      <c r="E26" s="254">
        <v>1</v>
      </c>
      <c r="F26" s="254">
        <v>51</v>
      </c>
      <c r="G26" s="254"/>
      <c r="H26" s="254"/>
      <c r="I26" s="254"/>
      <c r="J26" s="254"/>
      <c r="K26" s="254">
        <v>1</v>
      </c>
      <c r="L26" s="254"/>
      <c r="M26" s="254"/>
      <c r="N26" s="254"/>
      <c r="O26" s="254"/>
      <c r="P26" s="254"/>
      <c r="Q26" s="254"/>
    </row>
    <row r="27" spans="1:18" s="144" customFormat="1" ht="31.5" x14ac:dyDescent="0.25">
      <c r="A27" s="145" t="s">
        <v>44</v>
      </c>
      <c r="B27" s="198" t="s">
        <v>45</v>
      </c>
      <c r="C27" s="254">
        <v>13</v>
      </c>
      <c r="D27" s="254">
        <v>97</v>
      </c>
      <c r="E27" s="254"/>
      <c r="F27" s="254"/>
      <c r="G27" s="254"/>
      <c r="H27" s="254"/>
      <c r="I27" s="254"/>
      <c r="J27" s="254"/>
      <c r="K27" s="254">
        <v>1</v>
      </c>
      <c r="L27" s="254"/>
      <c r="M27" s="254"/>
      <c r="N27" s="254"/>
      <c r="O27" s="254"/>
      <c r="P27" s="254"/>
      <c r="Q27" s="254"/>
    </row>
    <row r="28" spans="1:18" s="144" customFormat="1" ht="24.75" customHeight="1" x14ac:dyDescent="0.25">
      <c r="A28" s="145" t="s">
        <v>46</v>
      </c>
      <c r="B28" s="198" t="s">
        <v>47</v>
      </c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</row>
    <row r="29" spans="1:18" s="144" customFormat="1" ht="21" x14ac:dyDescent="0.25">
      <c r="A29" s="145" t="s">
        <v>48</v>
      </c>
      <c r="B29" s="198" t="s">
        <v>49</v>
      </c>
      <c r="C29" s="254">
        <v>10</v>
      </c>
      <c r="D29" s="254">
        <v>95</v>
      </c>
      <c r="E29" s="254"/>
      <c r="F29" s="254"/>
      <c r="G29" s="254"/>
      <c r="H29" s="254"/>
      <c r="I29" s="254"/>
      <c r="J29" s="254"/>
      <c r="K29" s="254">
        <v>2</v>
      </c>
      <c r="L29" s="254"/>
      <c r="M29" s="254"/>
      <c r="N29" s="254"/>
      <c r="O29" s="254"/>
      <c r="P29" s="254"/>
      <c r="Q29" s="254"/>
    </row>
    <row r="30" spans="1:18" s="144" customFormat="1" ht="21" x14ac:dyDescent="0.25">
      <c r="A30" s="145" t="s">
        <v>50</v>
      </c>
      <c r="B30" s="198" t="s">
        <v>51</v>
      </c>
      <c r="C30" s="254"/>
      <c r="D30" s="254"/>
      <c r="E30" s="254"/>
      <c r="F30" s="254"/>
      <c r="G30" s="254"/>
      <c r="H30" s="254"/>
      <c r="I30" s="254"/>
      <c r="J30" s="254"/>
      <c r="K30" s="254">
        <v>1</v>
      </c>
      <c r="L30" s="254"/>
      <c r="M30" s="254"/>
      <c r="N30" s="254"/>
      <c r="O30" s="254"/>
      <c r="P30" s="254"/>
      <c r="Q30" s="254"/>
    </row>
    <row r="31" spans="1:18" s="144" customFormat="1" ht="22.5" customHeight="1" x14ac:dyDescent="0.25">
      <c r="A31" s="145" t="s">
        <v>52</v>
      </c>
      <c r="B31" s="198" t="s">
        <v>53</v>
      </c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</row>
    <row r="32" spans="1:18" s="144" customFormat="1" ht="22.5" customHeight="1" x14ac:dyDescent="0.25">
      <c r="A32" s="146"/>
      <c r="B32" s="147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149"/>
    </row>
    <row r="33" spans="1:17" s="144" customFormat="1" ht="6" customHeight="1" x14ac:dyDescent="0.25">
      <c r="A33" s="146"/>
      <c r="B33" s="147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653"/>
      <c r="N33" s="653"/>
      <c r="O33" s="653"/>
      <c r="P33" s="653"/>
      <c r="Q33" s="653"/>
    </row>
    <row r="34" spans="1:17" s="144" customFormat="1" ht="17.25" hidden="1" customHeight="1" x14ac:dyDescent="0.25">
      <c r="A34" s="146"/>
      <c r="B34" s="147"/>
      <c r="C34" s="150"/>
      <c r="D34" s="150"/>
      <c r="E34" s="150"/>
      <c r="F34" s="150"/>
      <c r="G34" s="150"/>
      <c r="H34" s="150"/>
      <c r="I34" s="150"/>
      <c r="J34" s="150"/>
      <c r="K34" s="150"/>
      <c r="L34" s="202"/>
      <c r="M34" s="653"/>
      <c r="N34" s="653"/>
      <c r="O34" s="653"/>
      <c r="P34" s="653"/>
      <c r="Q34" s="653"/>
    </row>
    <row r="35" spans="1:17" s="144" customFormat="1" ht="22.5" hidden="1" customHeight="1" x14ac:dyDescent="0.25">
      <c r="A35" s="146"/>
      <c r="B35" s="147"/>
      <c r="C35" s="654"/>
      <c r="D35" s="654"/>
      <c r="E35" s="654"/>
      <c r="F35" s="654"/>
      <c r="G35" s="654"/>
      <c r="H35" s="654"/>
      <c r="I35" s="654"/>
      <c r="J35" s="654"/>
      <c r="K35" s="654"/>
      <c r="L35" s="202"/>
      <c r="M35" s="653"/>
      <c r="N35" s="653"/>
      <c r="O35" s="653"/>
      <c r="P35" s="653"/>
      <c r="Q35" s="653"/>
    </row>
    <row r="36" spans="1:17" s="144" customFormat="1" ht="17.25" hidden="1" customHeight="1" x14ac:dyDescent="0.25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2"/>
      <c r="N36" s="152"/>
      <c r="O36" s="152"/>
      <c r="P36" s="152"/>
      <c r="Q36" s="152"/>
    </row>
    <row r="37" spans="1:17" s="144" customFormat="1" ht="14.25" hidden="1" customHeight="1" x14ac:dyDescent="0.25">
      <c r="A37" s="146"/>
      <c r="B37" s="147"/>
      <c r="C37" s="202"/>
      <c r="D37" s="654"/>
      <c r="E37" s="654"/>
      <c r="F37" s="654"/>
      <c r="G37" s="654"/>
      <c r="H37" s="654"/>
      <c r="I37" s="654"/>
      <c r="J37" s="654"/>
      <c r="K37" s="202"/>
      <c r="L37" s="202"/>
      <c r="M37" s="202"/>
      <c r="N37" s="202"/>
      <c r="O37" s="202"/>
      <c r="P37" s="202"/>
      <c r="Q37" s="149"/>
    </row>
    <row r="38" spans="1:17" s="144" customFormat="1" ht="15.75" hidden="1" customHeight="1" x14ac:dyDescent="0.25">
      <c r="A38" s="655"/>
      <c r="B38" s="655"/>
      <c r="C38" s="655"/>
      <c r="D38" s="655"/>
      <c r="E38" s="655"/>
      <c r="F38" s="655"/>
      <c r="G38" s="655"/>
      <c r="H38" s="655"/>
      <c r="I38" s="655"/>
      <c r="J38" s="655"/>
      <c r="K38" s="655"/>
      <c r="L38" s="655"/>
      <c r="M38" s="655"/>
      <c r="N38" s="655"/>
      <c r="O38" s="202"/>
      <c r="P38" s="202"/>
      <c r="Q38" s="149"/>
    </row>
    <row r="39" spans="1:17" s="144" customFormat="1" ht="15.75" hidden="1" customHeight="1" x14ac:dyDescent="0.25">
      <c r="A39" s="655"/>
      <c r="B39" s="655"/>
      <c r="C39" s="655"/>
      <c r="D39" s="655"/>
      <c r="E39" s="655"/>
      <c r="F39" s="655"/>
      <c r="G39" s="655"/>
      <c r="H39" s="655"/>
      <c r="I39" s="655"/>
      <c r="J39" s="655"/>
      <c r="K39" s="655"/>
      <c r="L39" s="655"/>
      <c r="M39" s="655"/>
      <c r="N39" s="655"/>
      <c r="O39" s="202"/>
      <c r="P39" s="202"/>
      <c r="Q39" s="149"/>
    </row>
    <row r="40" spans="1:17" s="144" customFormat="1" ht="15" hidden="1" customHeight="1" x14ac:dyDescent="0.25">
      <c r="A40" s="638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</row>
    <row r="41" spans="1:17" s="144" customFormat="1" ht="14.1" hidden="1" customHeight="1" x14ac:dyDescent="0.25">
      <c r="A41" s="638"/>
      <c r="B41" s="638"/>
      <c r="C41" s="638"/>
      <c r="D41" s="638"/>
      <c r="E41" s="638"/>
      <c r="F41" s="638"/>
      <c r="G41" s="638"/>
      <c r="H41" s="638"/>
      <c r="I41" s="638"/>
      <c r="J41" s="638"/>
      <c r="K41" s="638"/>
      <c r="L41" s="638"/>
      <c r="M41" s="638"/>
      <c r="N41" s="638"/>
      <c r="O41" s="638"/>
      <c r="P41" s="638"/>
      <c r="Q41" s="638"/>
    </row>
    <row r="42" spans="1:17" s="144" customFormat="1" ht="23.25" customHeight="1" x14ac:dyDescent="0.25">
      <c r="A42" s="658" t="s">
        <v>54</v>
      </c>
      <c r="B42" s="658"/>
      <c r="C42" s="658"/>
      <c r="D42" s="658"/>
      <c r="E42" s="658"/>
      <c r="F42" s="658"/>
      <c r="G42" s="658"/>
      <c r="H42" s="658"/>
      <c r="I42" s="658"/>
      <c r="J42" s="658"/>
      <c r="K42" s="658"/>
      <c r="L42" s="658"/>
      <c r="M42" s="658"/>
      <c r="N42" s="658"/>
      <c r="O42" s="658"/>
      <c r="P42" s="658"/>
      <c r="Q42" s="658"/>
    </row>
    <row r="43" spans="1:17" s="144" customFormat="1" ht="15" hidden="1" customHeight="1" x14ac:dyDescent="0.25"/>
    <row r="44" spans="1:17" s="144" customFormat="1" ht="8.25" customHeight="1" x14ac:dyDescent="0.25"/>
    <row r="45" spans="1:17" x14ac:dyDescent="0.25">
      <c r="A45" s="659" t="s">
        <v>55</v>
      </c>
      <c r="B45" s="660" t="s">
        <v>56</v>
      </c>
      <c r="C45" s="661" t="s">
        <v>57</v>
      </c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3"/>
      <c r="O45" s="197"/>
      <c r="P45" s="197"/>
      <c r="Q45" s="197"/>
    </row>
    <row r="46" spans="1:17" ht="15" customHeight="1" x14ac:dyDescent="0.25">
      <c r="A46" s="659"/>
      <c r="B46" s="660"/>
      <c r="C46" s="664" t="s">
        <v>58</v>
      </c>
      <c r="D46" s="664" t="s">
        <v>59</v>
      </c>
      <c r="E46" s="664" t="s">
        <v>60</v>
      </c>
      <c r="F46" s="664" t="s">
        <v>61</v>
      </c>
      <c r="G46" s="664" t="s">
        <v>62</v>
      </c>
      <c r="H46" s="664" t="s">
        <v>63</v>
      </c>
      <c r="I46" s="664" t="s">
        <v>64</v>
      </c>
      <c r="J46" s="664" t="s">
        <v>65</v>
      </c>
      <c r="K46" s="664" t="s">
        <v>66</v>
      </c>
      <c r="L46" s="664" t="s">
        <v>67</v>
      </c>
      <c r="M46" s="665" t="s">
        <v>68</v>
      </c>
      <c r="N46" s="665"/>
      <c r="O46" s="197"/>
      <c r="P46" s="197"/>
      <c r="Q46" s="197"/>
    </row>
    <row r="47" spans="1:17" x14ac:dyDescent="0.25">
      <c r="A47" s="659"/>
      <c r="B47" s="660"/>
      <c r="C47" s="665"/>
      <c r="D47" s="665"/>
      <c r="E47" s="665"/>
      <c r="F47" s="665"/>
      <c r="G47" s="665"/>
      <c r="H47" s="665"/>
      <c r="I47" s="665"/>
      <c r="J47" s="665"/>
      <c r="K47" s="665"/>
      <c r="L47" s="665"/>
      <c r="M47" s="665"/>
      <c r="N47" s="665"/>
      <c r="O47" s="197"/>
      <c r="P47" s="197"/>
      <c r="Q47" s="197"/>
    </row>
    <row r="48" spans="1:17" x14ac:dyDescent="0.25">
      <c r="A48" s="659"/>
      <c r="B48" s="660"/>
      <c r="C48" s="665"/>
      <c r="D48" s="665"/>
      <c r="E48" s="665"/>
      <c r="F48" s="665"/>
      <c r="G48" s="665"/>
      <c r="H48" s="665"/>
      <c r="I48" s="665"/>
      <c r="J48" s="665"/>
      <c r="K48" s="665"/>
      <c r="L48" s="665"/>
      <c r="M48" s="665"/>
      <c r="N48" s="665"/>
      <c r="O48" s="197"/>
      <c r="P48" s="197"/>
      <c r="Q48" s="197"/>
    </row>
    <row r="49" spans="1:17" ht="36.75" customHeight="1" x14ac:dyDescent="0.25">
      <c r="A49" s="659"/>
      <c r="B49" s="660"/>
      <c r="C49" s="665"/>
      <c r="D49" s="665"/>
      <c r="E49" s="665"/>
      <c r="F49" s="665"/>
      <c r="G49" s="665"/>
      <c r="H49" s="665"/>
      <c r="I49" s="665"/>
      <c r="J49" s="665"/>
      <c r="K49" s="665"/>
      <c r="L49" s="665"/>
      <c r="M49" s="665"/>
      <c r="N49" s="665"/>
      <c r="O49" s="197"/>
      <c r="P49" s="197"/>
      <c r="Q49" s="197"/>
    </row>
    <row r="50" spans="1:17" x14ac:dyDescent="0.25">
      <c r="A50" s="138" t="s">
        <v>22</v>
      </c>
      <c r="B50" s="198" t="s">
        <v>23</v>
      </c>
      <c r="C50" s="198">
        <v>1</v>
      </c>
      <c r="D50" s="198">
        <v>2</v>
      </c>
      <c r="E50" s="198">
        <v>3</v>
      </c>
      <c r="F50" s="198">
        <v>4</v>
      </c>
      <c r="G50" s="198">
        <v>5</v>
      </c>
      <c r="H50" s="198">
        <v>6</v>
      </c>
      <c r="I50" s="198">
        <v>7</v>
      </c>
      <c r="J50" s="198">
        <v>8</v>
      </c>
      <c r="K50" s="198">
        <v>9</v>
      </c>
      <c r="L50" s="198">
        <v>10</v>
      </c>
      <c r="M50" s="641">
        <v>11</v>
      </c>
      <c r="N50" s="641"/>
      <c r="O50" s="197"/>
      <c r="P50" s="197"/>
      <c r="Q50" s="197"/>
    </row>
    <row r="51" spans="1:17" x14ac:dyDescent="0.25">
      <c r="A51" s="200" t="s">
        <v>24</v>
      </c>
      <c r="B51" s="651"/>
      <c r="C51" s="666">
        <f>SUM(C53:C66)</f>
        <v>292</v>
      </c>
      <c r="D51" s="666">
        <f t="shared" ref="D51:N51" si="1">SUM(D53:D66)</f>
        <v>344</v>
      </c>
      <c r="E51" s="666">
        <f t="shared" si="1"/>
        <v>0</v>
      </c>
      <c r="F51" s="666">
        <f t="shared" si="1"/>
        <v>0</v>
      </c>
      <c r="G51" s="666">
        <f t="shared" si="1"/>
        <v>0</v>
      </c>
      <c r="H51" s="666">
        <f t="shared" si="1"/>
        <v>23</v>
      </c>
      <c r="I51" s="666">
        <f t="shared" si="1"/>
        <v>0</v>
      </c>
      <c r="J51" s="666">
        <f t="shared" si="1"/>
        <v>0</v>
      </c>
      <c r="K51" s="666">
        <f t="shared" si="1"/>
        <v>0</v>
      </c>
      <c r="L51" s="666">
        <f t="shared" si="1"/>
        <v>0</v>
      </c>
      <c r="M51" s="668">
        <f t="shared" si="1"/>
        <v>0</v>
      </c>
      <c r="N51" s="669">
        <f t="shared" si="1"/>
        <v>0</v>
      </c>
      <c r="O51" s="197"/>
      <c r="P51" s="197"/>
      <c r="Q51" s="197"/>
    </row>
    <row r="52" spans="1:17" x14ac:dyDescent="0.25">
      <c r="A52" s="201" t="s">
        <v>25</v>
      </c>
      <c r="B52" s="652"/>
      <c r="C52" s="667"/>
      <c r="D52" s="667"/>
      <c r="E52" s="667"/>
      <c r="F52" s="667"/>
      <c r="G52" s="667"/>
      <c r="H52" s="667"/>
      <c r="I52" s="667"/>
      <c r="J52" s="667"/>
      <c r="K52" s="667"/>
      <c r="L52" s="667"/>
      <c r="M52" s="670"/>
      <c r="N52" s="671"/>
      <c r="O52" s="197">
        <f>SUM(C51:M52)</f>
        <v>659</v>
      </c>
      <c r="P52" s="197"/>
      <c r="Q52" s="197"/>
    </row>
    <row r="53" spans="1:17" ht="53.25" customHeight="1" x14ac:dyDescent="0.25">
      <c r="A53" s="199" t="s">
        <v>26</v>
      </c>
      <c r="B53" s="143" t="s">
        <v>27</v>
      </c>
      <c r="C53" s="254">
        <v>38</v>
      </c>
      <c r="D53" s="254"/>
      <c r="E53" s="254"/>
      <c r="F53" s="254"/>
      <c r="G53" s="254"/>
      <c r="H53" s="254">
        <v>3</v>
      </c>
      <c r="I53" s="254"/>
      <c r="J53" s="254"/>
      <c r="K53" s="254"/>
      <c r="L53" s="254"/>
      <c r="M53" s="433"/>
      <c r="N53" s="434"/>
      <c r="O53" s="197"/>
      <c r="P53" s="197"/>
      <c r="Q53" s="197"/>
    </row>
    <row r="54" spans="1:17" ht="21" x14ac:dyDescent="0.25">
      <c r="A54" s="145" t="s">
        <v>28</v>
      </c>
      <c r="B54" s="198" t="s">
        <v>29</v>
      </c>
      <c r="C54" s="254">
        <v>21</v>
      </c>
      <c r="D54" s="254">
        <v>54</v>
      </c>
      <c r="E54" s="254"/>
      <c r="F54" s="254"/>
      <c r="G54" s="254"/>
      <c r="H54" s="254"/>
      <c r="I54" s="254"/>
      <c r="J54" s="254"/>
      <c r="K54" s="254"/>
      <c r="L54" s="254"/>
      <c r="M54" s="435"/>
      <c r="N54" s="435"/>
      <c r="O54" s="197"/>
      <c r="P54" s="197"/>
      <c r="Q54" s="197"/>
    </row>
    <row r="55" spans="1:17" x14ac:dyDescent="0.25">
      <c r="A55" s="145" t="s">
        <v>30</v>
      </c>
      <c r="B55" s="198" t="s">
        <v>31</v>
      </c>
      <c r="C55" s="254">
        <v>13</v>
      </c>
      <c r="D55" s="254"/>
      <c r="E55" s="254"/>
      <c r="F55" s="254"/>
      <c r="G55" s="254"/>
      <c r="H55" s="254">
        <v>1</v>
      </c>
      <c r="I55" s="254"/>
      <c r="J55" s="254"/>
      <c r="K55" s="254"/>
      <c r="L55" s="254"/>
      <c r="M55" s="435"/>
      <c r="N55" s="435"/>
      <c r="O55" s="197"/>
      <c r="P55" s="197"/>
      <c r="Q55" s="197"/>
    </row>
    <row r="56" spans="1:17" ht="45.75" customHeight="1" x14ac:dyDescent="0.25">
      <c r="A56" s="145" t="s">
        <v>32</v>
      </c>
      <c r="B56" s="198" t="s">
        <v>33</v>
      </c>
      <c r="C56" s="254"/>
      <c r="D56" s="254">
        <v>24</v>
      </c>
      <c r="E56" s="254"/>
      <c r="F56" s="254"/>
      <c r="G56" s="254"/>
      <c r="H56" s="254">
        <v>1</v>
      </c>
      <c r="I56" s="254"/>
      <c r="J56" s="254"/>
      <c r="K56" s="254"/>
      <c r="L56" s="254"/>
      <c r="M56" s="435"/>
      <c r="N56" s="435"/>
      <c r="O56" s="197"/>
      <c r="P56" s="197"/>
      <c r="Q56" s="197"/>
    </row>
    <row r="57" spans="1:17" x14ac:dyDescent="0.25">
      <c r="A57" s="145" t="s">
        <v>34</v>
      </c>
      <c r="B57" s="198" t="s">
        <v>35</v>
      </c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435"/>
      <c r="N57" s="435"/>
      <c r="O57" s="197"/>
      <c r="P57" s="197"/>
      <c r="Q57" s="197"/>
    </row>
    <row r="58" spans="1:17" ht="34.5" customHeight="1" x14ac:dyDescent="0.25">
      <c r="A58" s="145" t="s">
        <v>36</v>
      </c>
      <c r="B58" s="198" t="s">
        <v>37</v>
      </c>
      <c r="C58" s="254">
        <v>36</v>
      </c>
      <c r="D58" s="254">
        <v>77</v>
      </c>
      <c r="E58" s="254"/>
      <c r="F58" s="254"/>
      <c r="G58" s="254"/>
      <c r="H58" s="254">
        <v>6</v>
      </c>
      <c r="I58" s="254"/>
      <c r="J58" s="254"/>
      <c r="K58" s="254"/>
      <c r="L58" s="254"/>
      <c r="M58" s="435"/>
      <c r="N58" s="435"/>
      <c r="O58" s="197"/>
      <c r="P58" s="197"/>
      <c r="Q58" s="197"/>
    </row>
    <row r="59" spans="1:17" ht="42" x14ac:dyDescent="0.25">
      <c r="A59" s="145" t="s">
        <v>38</v>
      </c>
      <c r="B59" s="198" t="s">
        <v>39</v>
      </c>
      <c r="C59" s="254"/>
      <c r="D59" s="254">
        <v>41</v>
      </c>
      <c r="E59" s="254"/>
      <c r="F59" s="254"/>
      <c r="G59" s="254"/>
      <c r="H59" s="254"/>
      <c r="I59" s="254"/>
      <c r="J59" s="254"/>
      <c r="K59" s="254"/>
      <c r="L59" s="254"/>
      <c r="M59" s="433"/>
      <c r="N59" s="434"/>
      <c r="O59" s="197"/>
      <c r="P59" s="197"/>
      <c r="Q59" s="197"/>
    </row>
    <row r="60" spans="1:17" ht="21" x14ac:dyDescent="0.25">
      <c r="A60" s="145" t="s">
        <v>40</v>
      </c>
      <c r="B60" s="198" t="s">
        <v>41</v>
      </c>
      <c r="C60" s="253"/>
      <c r="D60" s="254"/>
      <c r="E60" s="254"/>
      <c r="F60" s="254"/>
      <c r="G60" s="254"/>
      <c r="H60" s="254"/>
      <c r="I60" s="254"/>
      <c r="J60" s="254"/>
      <c r="K60" s="254"/>
      <c r="L60" s="254"/>
      <c r="M60" s="433"/>
      <c r="N60" s="434"/>
      <c r="O60" s="197"/>
      <c r="P60" s="197"/>
      <c r="Q60" s="197"/>
    </row>
    <row r="61" spans="1:17" ht="30.75" customHeight="1" x14ac:dyDescent="0.25">
      <c r="A61" s="145" t="s">
        <v>42</v>
      </c>
      <c r="B61" s="198" t="s">
        <v>43</v>
      </c>
      <c r="C61" s="253">
        <v>126</v>
      </c>
      <c r="D61" s="254">
        <v>18</v>
      </c>
      <c r="E61" s="254"/>
      <c r="F61" s="254"/>
      <c r="G61" s="254"/>
      <c r="H61" s="254">
        <v>8</v>
      </c>
      <c r="I61" s="254"/>
      <c r="J61" s="254"/>
      <c r="K61" s="254"/>
      <c r="L61" s="254"/>
      <c r="M61" s="433"/>
      <c r="N61" s="434"/>
      <c r="O61" s="197"/>
      <c r="P61" s="197"/>
      <c r="Q61" s="197"/>
    </row>
    <row r="62" spans="1:17" ht="31.5" x14ac:dyDescent="0.25">
      <c r="A62" s="145" t="s">
        <v>44</v>
      </c>
      <c r="B62" s="198" t="s">
        <v>45</v>
      </c>
      <c r="C62" s="253">
        <v>41</v>
      </c>
      <c r="D62" s="254">
        <v>56</v>
      </c>
      <c r="E62" s="254"/>
      <c r="F62" s="254"/>
      <c r="G62" s="254"/>
      <c r="H62" s="254"/>
      <c r="I62" s="254"/>
      <c r="J62" s="254"/>
      <c r="K62" s="254"/>
      <c r="L62" s="254"/>
      <c r="M62" s="433"/>
      <c r="N62" s="434"/>
      <c r="O62" s="197"/>
      <c r="P62" s="197"/>
      <c r="Q62" s="197"/>
    </row>
    <row r="63" spans="1:17" ht="31.5" x14ac:dyDescent="0.25">
      <c r="A63" s="145" t="s">
        <v>46</v>
      </c>
      <c r="B63" s="198" t="s">
        <v>47</v>
      </c>
      <c r="C63" s="253"/>
      <c r="D63" s="254"/>
      <c r="E63" s="254"/>
      <c r="F63" s="254"/>
      <c r="G63" s="254"/>
      <c r="H63" s="254"/>
      <c r="I63" s="254"/>
      <c r="J63" s="254"/>
      <c r="K63" s="254"/>
      <c r="L63" s="254"/>
      <c r="M63" s="433"/>
      <c r="N63" s="434"/>
      <c r="O63" s="197"/>
      <c r="P63" s="197"/>
      <c r="Q63" s="197"/>
    </row>
    <row r="64" spans="1:17" ht="21" x14ac:dyDescent="0.25">
      <c r="A64" s="145" t="s">
        <v>48</v>
      </c>
      <c r="B64" s="198" t="s">
        <v>49</v>
      </c>
      <c r="C64" s="253">
        <v>17</v>
      </c>
      <c r="D64" s="254">
        <v>74</v>
      </c>
      <c r="E64" s="254"/>
      <c r="F64" s="254"/>
      <c r="G64" s="254"/>
      <c r="H64" s="254">
        <v>4</v>
      </c>
      <c r="I64" s="254"/>
      <c r="J64" s="254"/>
      <c r="K64" s="254"/>
      <c r="L64" s="254"/>
      <c r="M64" s="433"/>
      <c r="N64" s="434"/>
      <c r="O64" s="197"/>
      <c r="P64" s="197"/>
      <c r="Q64" s="197"/>
    </row>
    <row r="65" spans="1:18" ht="21" x14ac:dyDescent="0.25">
      <c r="A65" s="145" t="s">
        <v>50</v>
      </c>
      <c r="B65" s="198" t="s">
        <v>51</v>
      </c>
      <c r="C65" s="253"/>
      <c r="D65" s="254"/>
      <c r="E65" s="254"/>
      <c r="F65" s="254"/>
      <c r="G65" s="254"/>
      <c r="H65" s="254"/>
      <c r="I65" s="254"/>
      <c r="J65" s="254"/>
      <c r="K65" s="254"/>
      <c r="L65" s="254"/>
      <c r="M65" s="433"/>
      <c r="N65" s="434"/>
      <c r="O65" s="197"/>
      <c r="P65" s="197"/>
      <c r="Q65" s="197"/>
    </row>
    <row r="66" spans="1:18" x14ac:dyDescent="0.25">
      <c r="A66" s="145" t="s">
        <v>52</v>
      </c>
      <c r="B66" s="198" t="s">
        <v>53</v>
      </c>
      <c r="C66" s="253"/>
      <c r="D66" s="254"/>
      <c r="E66" s="254"/>
      <c r="F66" s="254"/>
      <c r="G66" s="254"/>
      <c r="H66" s="254"/>
      <c r="I66" s="254"/>
      <c r="J66" s="254"/>
      <c r="K66" s="254"/>
      <c r="L66" s="254"/>
      <c r="M66" s="433"/>
      <c r="N66" s="434"/>
      <c r="O66" s="197"/>
      <c r="P66" s="197"/>
      <c r="Q66" s="197"/>
    </row>
    <row r="67" spans="1:18" x14ac:dyDescent="0.25">
      <c r="A67" s="197"/>
      <c r="B67" s="197"/>
      <c r="C67" s="197"/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</row>
    <row r="68" spans="1:18" ht="59.25" customHeight="1" x14ac:dyDescent="0.25">
      <c r="A68" s="146"/>
      <c r="B68" s="147"/>
      <c r="C68" s="150"/>
      <c r="D68" s="150"/>
      <c r="E68" s="150"/>
      <c r="F68" s="150"/>
      <c r="G68" s="150"/>
      <c r="H68" s="150"/>
      <c r="I68" s="150"/>
      <c r="J68" s="150"/>
      <c r="K68" s="150"/>
      <c r="L68" s="202"/>
      <c r="M68" s="672"/>
      <c r="N68" s="672"/>
      <c r="O68" s="672"/>
      <c r="P68" s="672"/>
      <c r="Q68" s="672"/>
      <c r="R68" s="197"/>
    </row>
    <row r="69" spans="1:18" ht="15" customHeight="1" x14ac:dyDescent="0.25">
      <c r="A69" s="146"/>
      <c r="B69" s="147"/>
      <c r="C69" s="654"/>
      <c r="D69" s="654"/>
      <c r="E69" s="654"/>
      <c r="F69" s="654"/>
      <c r="G69" s="654"/>
      <c r="H69" s="654"/>
      <c r="I69" s="654"/>
      <c r="J69" s="654"/>
      <c r="K69" s="654"/>
      <c r="L69" s="202"/>
      <c r="M69" s="672"/>
      <c r="N69" s="672"/>
      <c r="O69" s="672"/>
      <c r="P69" s="672"/>
      <c r="Q69" s="672"/>
      <c r="R69" s="197"/>
    </row>
    <row r="70" spans="1:18" x14ac:dyDescent="0.25">
      <c r="A70" s="151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672"/>
      <c r="N70" s="672"/>
      <c r="O70" s="672"/>
      <c r="P70" s="672"/>
      <c r="Q70" s="672"/>
      <c r="R70" s="197"/>
    </row>
    <row r="71" spans="1:18" ht="15.75" customHeight="1" x14ac:dyDescent="0.25">
      <c r="A71" s="146"/>
      <c r="B71" s="147"/>
      <c r="C71" s="202"/>
      <c r="D71" s="654"/>
      <c r="E71" s="654"/>
      <c r="F71" s="654"/>
      <c r="G71" s="654"/>
      <c r="H71" s="654"/>
      <c r="I71" s="654"/>
      <c r="J71" s="654"/>
      <c r="K71" s="202"/>
      <c r="L71" s="202"/>
      <c r="M71" s="672"/>
      <c r="N71" s="672"/>
      <c r="O71" s="672"/>
      <c r="P71" s="672"/>
      <c r="Q71" s="672"/>
      <c r="R71" s="197"/>
    </row>
    <row r="72" spans="1:18" ht="15.75" customHeight="1" x14ac:dyDescent="0.25">
      <c r="A72" s="655"/>
      <c r="B72" s="655"/>
      <c r="C72" s="655"/>
      <c r="D72" s="655"/>
      <c r="E72" s="655"/>
      <c r="F72" s="655"/>
      <c r="G72" s="655"/>
      <c r="H72" s="655"/>
      <c r="I72" s="655"/>
      <c r="J72" s="655"/>
      <c r="K72" s="655"/>
      <c r="L72" s="655"/>
      <c r="M72" s="655"/>
      <c r="N72" s="655"/>
      <c r="O72" s="202"/>
      <c r="P72" s="202"/>
      <c r="Q72" s="149"/>
    </row>
    <row r="73" spans="1:18" ht="15" customHeight="1" x14ac:dyDescent="0.25">
      <c r="A73" s="655"/>
      <c r="B73" s="655"/>
      <c r="C73" s="655"/>
      <c r="D73" s="655"/>
      <c r="E73" s="655"/>
      <c r="F73" s="655"/>
      <c r="G73" s="655"/>
      <c r="H73" s="655"/>
      <c r="I73" s="655"/>
      <c r="J73" s="655"/>
      <c r="K73" s="655"/>
      <c r="L73" s="655"/>
      <c r="M73" s="655"/>
      <c r="N73" s="655"/>
      <c r="O73" s="202"/>
      <c r="P73" s="202"/>
      <c r="Q73" s="149"/>
    </row>
    <row r="74" spans="1:18" x14ac:dyDescent="0.25">
      <c r="A74" s="638"/>
      <c r="B74" s="638"/>
      <c r="C74" s="638"/>
      <c r="D74" s="638"/>
      <c r="E74" s="638"/>
      <c r="F74" s="638"/>
      <c r="G74" s="638"/>
      <c r="H74" s="638"/>
      <c r="I74" s="638"/>
      <c r="J74" s="638"/>
      <c r="K74" s="638"/>
      <c r="L74" s="638"/>
      <c r="M74" s="638"/>
      <c r="N74" s="638"/>
      <c r="O74" s="638"/>
      <c r="P74" s="638"/>
      <c r="Q74" s="638"/>
    </row>
    <row r="75" spans="1:18" ht="16.5" customHeight="1" x14ac:dyDescent="0.25">
      <c r="A75" s="638"/>
      <c r="B75" s="638"/>
      <c r="C75" s="638"/>
      <c r="D75" s="638"/>
      <c r="E75" s="638"/>
      <c r="F75" s="638"/>
      <c r="G75" s="638"/>
      <c r="H75" s="638"/>
      <c r="I75" s="638"/>
      <c r="J75" s="638"/>
      <c r="K75" s="638"/>
      <c r="L75" s="638"/>
      <c r="M75" s="638"/>
      <c r="N75" s="638"/>
      <c r="O75" s="638"/>
      <c r="P75" s="638"/>
      <c r="Q75" s="638"/>
    </row>
    <row r="76" spans="1:18" ht="22.5" customHeight="1" x14ac:dyDescent="0.25">
      <c r="A76" s="683" t="s">
        <v>69</v>
      </c>
      <c r="B76" s="683"/>
      <c r="C76" s="683"/>
      <c r="D76" s="683"/>
      <c r="E76" s="683"/>
      <c r="F76" s="683"/>
      <c r="G76" s="683"/>
      <c r="H76" s="683"/>
      <c r="I76" s="683"/>
      <c r="J76" s="683"/>
      <c r="K76" s="683"/>
      <c r="L76" s="683"/>
      <c r="M76" s="683"/>
      <c r="N76" s="683"/>
      <c r="O76" s="683"/>
      <c r="P76" s="683"/>
      <c r="Q76" s="683"/>
    </row>
    <row r="77" spans="1:18" ht="15" customHeight="1" x14ac:dyDescent="0.25">
      <c r="A77" s="684" t="s">
        <v>70</v>
      </c>
      <c r="B77" s="685"/>
      <c r="C77" s="685"/>
      <c r="D77" s="685"/>
      <c r="E77" s="685"/>
      <c r="F77" s="685"/>
      <c r="G77" s="685"/>
      <c r="H77" s="685"/>
      <c r="I77" s="685"/>
      <c r="J77" s="685"/>
      <c r="K77" s="685"/>
      <c r="L77" s="686"/>
      <c r="M77" s="690" t="s">
        <v>71</v>
      </c>
      <c r="N77" s="660" t="s">
        <v>72</v>
      </c>
      <c r="O77" s="660"/>
      <c r="P77" s="660"/>
      <c r="Q77" s="660"/>
    </row>
    <row r="78" spans="1:18" x14ac:dyDescent="0.25">
      <c r="A78" s="687"/>
      <c r="B78" s="688"/>
      <c r="C78" s="688"/>
      <c r="D78" s="688"/>
      <c r="E78" s="688"/>
      <c r="F78" s="688"/>
      <c r="G78" s="688"/>
      <c r="H78" s="688"/>
      <c r="I78" s="688"/>
      <c r="J78" s="688"/>
      <c r="K78" s="688"/>
      <c r="L78" s="689"/>
      <c r="M78" s="691"/>
      <c r="N78" s="660"/>
      <c r="O78" s="660"/>
      <c r="P78" s="660"/>
      <c r="Q78" s="660"/>
    </row>
    <row r="79" spans="1:18" x14ac:dyDescent="0.25">
      <c r="A79" s="692" t="s">
        <v>22</v>
      </c>
      <c r="B79" s="693"/>
      <c r="C79" s="693"/>
      <c r="D79" s="693"/>
      <c r="E79" s="693"/>
      <c r="F79" s="693"/>
      <c r="G79" s="693"/>
      <c r="H79" s="693"/>
      <c r="I79" s="693"/>
      <c r="J79" s="693"/>
      <c r="K79" s="693"/>
      <c r="L79" s="694"/>
      <c r="M79" s="153" t="s">
        <v>23</v>
      </c>
      <c r="N79" s="695">
        <v>1</v>
      </c>
      <c r="O79" s="676"/>
      <c r="P79" s="676"/>
      <c r="Q79" s="677"/>
    </row>
    <row r="80" spans="1:18" x14ac:dyDescent="0.25">
      <c r="A80" s="673" t="s">
        <v>73</v>
      </c>
      <c r="B80" s="674"/>
      <c r="C80" s="674"/>
      <c r="D80" s="674"/>
      <c r="E80" s="674"/>
      <c r="F80" s="674"/>
      <c r="G80" s="674"/>
      <c r="H80" s="674"/>
      <c r="I80" s="674"/>
      <c r="J80" s="674"/>
      <c r="K80" s="674"/>
      <c r="L80" s="675"/>
      <c r="M80" s="153">
        <v>1</v>
      </c>
      <c r="N80" s="676"/>
      <c r="O80" s="676"/>
      <c r="P80" s="676"/>
      <c r="Q80" s="677"/>
    </row>
    <row r="81" spans="1:23" x14ac:dyDescent="0.25">
      <c r="A81" s="678" t="s">
        <v>74</v>
      </c>
      <c r="B81" s="679"/>
      <c r="C81" s="679"/>
      <c r="D81" s="679"/>
      <c r="E81" s="679"/>
      <c r="F81" s="679"/>
      <c r="G81" s="679"/>
      <c r="H81" s="679"/>
      <c r="I81" s="679"/>
      <c r="J81" s="679"/>
      <c r="K81" s="679"/>
      <c r="L81" s="680"/>
      <c r="M81" s="154"/>
      <c r="N81" s="636"/>
      <c r="O81" s="636"/>
      <c r="P81" s="636"/>
      <c r="Q81" s="681"/>
    </row>
    <row r="82" spans="1:23" ht="16.5" customHeight="1" x14ac:dyDescent="0.25">
      <c r="A82" s="682" t="s">
        <v>75</v>
      </c>
      <c r="B82" s="636"/>
      <c r="C82" s="636"/>
      <c r="D82" s="636"/>
      <c r="E82" s="636"/>
      <c r="F82" s="636"/>
      <c r="G82" s="636"/>
      <c r="H82" s="636"/>
      <c r="I82" s="636"/>
      <c r="J82" s="636"/>
      <c r="K82" s="636"/>
      <c r="L82" s="681"/>
      <c r="M82" s="155" t="s">
        <v>27</v>
      </c>
      <c r="N82" s="636"/>
      <c r="O82" s="636"/>
      <c r="P82" s="636"/>
      <c r="Q82" s="681"/>
    </row>
    <row r="83" spans="1:23" x14ac:dyDescent="0.25">
      <c r="A83" s="698" t="s">
        <v>75</v>
      </c>
      <c r="B83" s="699"/>
      <c r="C83" s="699"/>
      <c r="D83" s="699"/>
      <c r="E83" s="699"/>
      <c r="F83" s="699"/>
      <c r="G83" s="699"/>
      <c r="H83" s="699"/>
      <c r="I83" s="699"/>
      <c r="J83" s="699"/>
      <c r="K83" s="699"/>
      <c r="L83" s="700"/>
      <c r="M83" s="154" t="s">
        <v>29</v>
      </c>
      <c r="N83" s="636"/>
      <c r="O83" s="636"/>
      <c r="P83" s="636"/>
      <c r="Q83" s="681"/>
    </row>
    <row r="84" spans="1:23" x14ac:dyDescent="0.25">
      <c r="A84" s="682" t="s">
        <v>75</v>
      </c>
      <c r="B84" s="636"/>
      <c r="C84" s="636"/>
      <c r="D84" s="636"/>
      <c r="E84" s="636"/>
      <c r="F84" s="636"/>
      <c r="G84" s="636"/>
      <c r="H84" s="636"/>
      <c r="I84" s="636"/>
      <c r="J84" s="636"/>
      <c r="K84" s="636"/>
      <c r="L84" s="681"/>
      <c r="M84" s="154" t="s">
        <v>31</v>
      </c>
      <c r="N84" s="636"/>
      <c r="O84" s="636"/>
      <c r="P84" s="636"/>
      <c r="Q84" s="681"/>
    </row>
    <row r="85" spans="1:23" x14ac:dyDescent="0.25">
      <c r="A85" s="682" t="s">
        <v>75</v>
      </c>
      <c r="B85" s="636"/>
      <c r="C85" s="636"/>
      <c r="D85" s="636"/>
      <c r="E85" s="636"/>
      <c r="F85" s="636"/>
      <c r="G85" s="636"/>
      <c r="H85" s="636"/>
      <c r="I85" s="636"/>
      <c r="J85" s="636"/>
      <c r="K85" s="636"/>
      <c r="L85" s="681"/>
      <c r="M85" s="154" t="s">
        <v>33</v>
      </c>
      <c r="N85" s="636"/>
      <c r="O85" s="636"/>
      <c r="P85" s="636"/>
      <c r="Q85" s="681"/>
      <c r="W85" s="156"/>
    </row>
    <row r="86" spans="1:23" x14ac:dyDescent="0.25">
      <c r="A86" s="682" t="s">
        <v>75</v>
      </c>
      <c r="B86" s="636"/>
      <c r="C86" s="636"/>
      <c r="D86" s="636"/>
      <c r="E86" s="636"/>
      <c r="F86" s="636"/>
      <c r="G86" s="636"/>
      <c r="H86" s="636"/>
      <c r="I86" s="636"/>
      <c r="J86" s="636"/>
      <c r="K86" s="636"/>
      <c r="L86" s="681"/>
      <c r="M86" s="154" t="s">
        <v>35</v>
      </c>
      <c r="N86" s="636"/>
      <c r="O86" s="636"/>
      <c r="P86" s="636"/>
      <c r="Q86" s="681"/>
    </row>
    <row r="87" spans="1:23" x14ac:dyDescent="0.25">
      <c r="A87" s="696"/>
      <c r="B87" s="640"/>
      <c r="C87" s="640"/>
      <c r="D87" s="640"/>
      <c r="E87" s="640"/>
      <c r="F87" s="640"/>
      <c r="G87" s="640"/>
      <c r="H87" s="640"/>
      <c r="I87" s="640"/>
      <c r="J87" s="640"/>
      <c r="K87" s="640"/>
      <c r="L87" s="697"/>
      <c r="M87" s="154"/>
      <c r="N87" s="636"/>
      <c r="O87" s="636"/>
      <c r="P87" s="636"/>
      <c r="Q87" s="681"/>
    </row>
    <row r="88" spans="1:23" x14ac:dyDescent="0.25">
      <c r="A88" s="673" t="s">
        <v>76</v>
      </c>
      <c r="B88" s="674"/>
      <c r="C88" s="674"/>
      <c r="D88" s="674"/>
      <c r="E88" s="674"/>
      <c r="F88" s="674"/>
      <c r="G88" s="674"/>
      <c r="H88" s="674"/>
      <c r="I88" s="674"/>
      <c r="J88" s="674"/>
      <c r="K88" s="674"/>
      <c r="L88" s="675"/>
      <c r="M88" s="207">
        <v>2</v>
      </c>
      <c r="N88" s="695"/>
      <c r="O88" s="676"/>
      <c r="P88" s="676"/>
      <c r="Q88" s="677"/>
    </row>
    <row r="89" spans="1:23" x14ac:dyDescent="0.25">
      <c r="A89" s="678" t="s">
        <v>77</v>
      </c>
      <c r="B89" s="679"/>
      <c r="C89" s="679"/>
      <c r="D89" s="679"/>
      <c r="E89" s="679"/>
      <c r="F89" s="679"/>
      <c r="G89" s="679"/>
      <c r="H89" s="679"/>
      <c r="I89" s="679"/>
      <c r="J89" s="679"/>
      <c r="K89" s="679"/>
      <c r="L89" s="680"/>
      <c r="M89" s="206"/>
      <c r="N89" s="682"/>
      <c r="O89" s="636"/>
      <c r="P89" s="636"/>
      <c r="Q89" s="681"/>
    </row>
    <row r="90" spans="1:23" x14ac:dyDescent="0.25">
      <c r="A90" s="682" t="s">
        <v>75</v>
      </c>
      <c r="B90" s="636"/>
      <c r="C90" s="636"/>
      <c r="D90" s="636"/>
      <c r="E90" s="636"/>
      <c r="F90" s="636"/>
      <c r="G90" s="636"/>
      <c r="H90" s="636"/>
      <c r="I90" s="636"/>
      <c r="J90" s="636"/>
      <c r="K90" s="636"/>
      <c r="L90" s="681"/>
      <c r="M90" s="206" t="s">
        <v>78</v>
      </c>
      <c r="N90" s="682"/>
      <c r="O90" s="636"/>
      <c r="P90" s="636"/>
      <c r="Q90" s="681"/>
    </row>
    <row r="91" spans="1:23" x14ac:dyDescent="0.25">
      <c r="A91" s="682" t="s">
        <v>75</v>
      </c>
      <c r="B91" s="636"/>
      <c r="C91" s="636"/>
      <c r="D91" s="636"/>
      <c r="E91" s="636"/>
      <c r="F91" s="636"/>
      <c r="G91" s="636"/>
      <c r="H91" s="636"/>
      <c r="I91" s="636"/>
      <c r="J91" s="636"/>
      <c r="K91" s="636"/>
      <c r="L91" s="681"/>
      <c r="M91" s="206" t="s">
        <v>79</v>
      </c>
      <c r="N91" s="682"/>
      <c r="O91" s="636"/>
      <c r="P91" s="636"/>
      <c r="Q91" s="681"/>
    </row>
    <row r="92" spans="1:23" x14ac:dyDescent="0.25">
      <c r="A92" s="682" t="s">
        <v>75</v>
      </c>
      <c r="B92" s="636"/>
      <c r="C92" s="636"/>
      <c r="D92" s="636"/>
      <c r="E92" s="636"/>
      <c r="F92" s="636"/>
      <c r="G92" s="636"/>
      <c r="H92" s="636"/>
      <c r="I92" s="636"/>
      <c r="J92" s="636"/>
      <c r="K92" s="636"/>
      <c r="L92" s="681"/>
      <c r="M92" s="206" t="s">
        <v>80</v>
      </c>
      <c r="N92" s="682"/>
      <c r="O92" s="636"/>
      <c r="P92" s="636"/>
      <c r="Q92" s="681"/>
    </row>
    <row r="93" spans="1:23" x14ac:dyDescent="0.25">
      <c r="A93" s="682" t="s">
        <v>75</v>
      </c>
      <c r="B93" s="636"/>
      <c r="C93" s="636"/>
      <c r="D93" s="636"/>
      <c r="E93" s="636"/>
      <c r="F93" s="636"/>
      <c r="G93" s="636"/>
      <c r="H93" s="636"/>
      <c r="I93" s="636"/>
      <c r="J93" s="636"/>
      <c r="K93" s="636"/>
      <c r="L93" s="681"/>
      <c r="M93" s="206" t="s">
        <v>81</v>
      </c>
      <c r="N93" s="682"/>
      <c r="O93" s="636"/>
      <c r="P93" s="636"/>
      <c r="Q93" s="681"/>
    </row>
    <row r="94" spans="1:23" x14ac:dyDescent="0.25">
      <c r="A94" s="682" t="s">
        <v>75</v>
      </c>
      <c r="B94" s="636"/>
      <c r="C94" s="636"/>
      <c r="D94" s="636"/>
      <c r="E94" s="636"/>
      <c r="F94" s="636"/>
      <c r="G94" s="636"/>
      <c r="H94" s="636"/>
      <c r="I94" s="636"/>
      <c r="J94" s="636"/>
      <c r="K94" s="636"/>
      <c r="L94" s="681"/>
      <c r="M94" s="206" t="s">
        <v>82</v>
      </c>
      <c r="N94" s="682"/>
      <c r="O94" s="636"/>
      <c r="P94" s="636"/>
      <c r="Q94" s="681"/>
    </row>
    <row r="95" spans="1:23" x14ac:dyDescent="0.25">
      <c r="A95" s="696"/>
      <c r="B95" s="640"/>
      <c r="C95" s="640"/>
      <c r="D95" s="640"/>
      <c r="E95" s="640"/>
      <c r="F95" s="640"/>
      <c r="G95" s="640"/>
      <c r="H95" s="640"/>
      <c r="I95" s="640"/>
      <c r="J95" s="640"/>
      <c r="K95" s="640"/>
      <c r="L95" s="697"/>
      <c r="M95" s="206"/>
      <c r="N95" s="682"/>
      <c r="O95" s="636"/>
      <c r="P95" s="636"/>
      <c r="Q95" s="681"/>
    </row>
    <row r="96" spans="1:23" x14ac:dyDescent="0.25">
      <c r="A96" s="673" t="s">
        <v>83</v>
      </c>
      <c r="B96" s="674"/>
      <c r="C96" s="674"/>
      <c r="D96" s="674"/>
      <c r="E96" s="674"/>
      <c r="F96" s="674"/>
      <c r="G96" s="674"/>
      <c r="H96" s="674"/>
      <c r="I96" s="674"/>
      <c r="J96" s="674"/>
      <c r="K96" s="674"/>
      <c r="L96" s="675"/>
      <c r="M96" s="153">
        <v>3</v>
      </c>
      <c r="N96" s="695"/>
      <c r="O96" s="676"/>
      <c r="P96" s="676"/>
      <c r="Q96" s="677"/>
    </row>
    <row r="97" spans="1:17" x14ac:dyDescent="0.25">
      <c r="A97" s="696"/>
      <c r="B97" s="640"/>
      <c r="C97" s="640"/>
      <c r="D97" s="640"/>
      <c r="E97" s="640"/>
      <c r="F97" s="640"/>
      <c r="G97" s="640"/>
      <c r="H97" s="640"/>
      <c r="I97" s="640"/>
      <c r="J97" s="640"/>
      <c r="K97" s="640"/>
      <c r="L97" s="697"/>
      <c r="M97" s="159"/>
      <c r="N97" s="696"/>
      <c r="O97" s="640"/>
      <c r="P97" s="640"/>
      <c r="Q97" s="697"/>
    </row>
    <row r="98" spans="1:17" x14ac:dyDescent="0.25">
      <c r="A98" s="701" t="s">
        <v>84</v>
      </c>
      <c r="B98" s="702"/>
      <c r="C98" s="702"/>
      <c r="D98" s="702"/>
      <c r="E98" s="702"/>
      <c r="F98" s="702"/>
      <c r="G98" s="702"/>
      <c r="H98" s="702"/>
      <c r="I98" s="702"/>
      <c r="J98" s="702"/>
      <c r="K98" s="702"/>
      <c r="L98" s="703"/>
      <c r="M98" s="153">
        <v>4</v>
      </c>
      <c r="N98" s="695"/>
      <c r="O98" s="676"/>
      <c r="P98" s="676"/>
      <c r="Q98" s="677"/>
    </row>
    <row r="99" spans="1:17" x14ac:dyDescent="0.25">
      <c r="A99" s="203"/>
      <c r="B99" s="204"/>
      <c r="C99" s="204"/>
      <c r="D99" s="204"/>
      <c r="E99" s="204"/>
      <c r="F99" s="204"/>
      <c r="G99" s="204"/>
      <c r="H99" s="204"/>
      <c r="I99" s="204"/>
      <c r="J99" s="204"/>
      <c r="K99" s="204"/>
      <c r="L99" s="204"/>
      <c r="M99" s="154"/>
      <c r="N99" s="206"/>
      <c r="O99" s="197"/>
      <c r="P99" s="197"/>
      <c r="Q99" s="205"/>
    </row>
    <row r="100" spans="1:17" x14ac:dyDescent="0.25">
      <c r="A100" s="682" t="s">
        <v>75</v>
      </c>
      <c r="B100" s="636"/>
      <c r="C100" s="636"/>
      <c r="D100" s="636"/>
      <c r="E100" s="636"/>
      <c r="F100" s="636"/>
      <c r="G100" s="636"/>
      <c r="H100" s="636"/>
      <c r="I100" s="636"/>
      <c r="J100" s="636"/>
      <c r="K100" s="636"/>
      <c r="L100" s="681"/>
      <c r="M100" s="154" t="s">
        <v>85</v>
      </c>
      <c r="N100" s="682"/>
      <c r="O100" s="636"/>
      <c r="P100" s="636"/>
      <c r="Q100" s="681"/>
    </row>
    <row r="101" spans="1:17" x14ac:dyDescent="0.25">
      <c r="A101" s="682" t="s">
        <v>75</v>
      </c>
      <c r="B101" s="636"/>
      <c r="C101" s="636"/>
      <c r="D101" s="636"/>
      <c r="E101" s="636"/>
      <c r="F101" s="636"/>
      <c r="G101" s="636"/>
      <c r="H101" s="636"/>
      <c r="I101" s="636"/>
      <c r="J101" s="636"/>
      <c r="K101" s="636"/>
      <c r="L101" s="681"/>
      <c r="M101" s="154" t="s">
        <v>86</v>
      </c>
      <c r="N101" s="682"/>
      <c r="O101" s="636"/>
      <c r="P101" s="636"/>
      <c r="Q101" s="681"/>
    </row>
    <row r="102" spans="1:17" x14ac:dyDescent="0.25">
      <c r="A102" s="682" t="s">
        <v>75</v>
      </c>
      <c r="B102" s="636"/>
      <c r="C102" s="636"/>
      <c r="D102" s="636"/>
      <c r="E102" s="636"/>
      <c r="F102" s="636"/>
      <c r="G102" s="636"/>
      <c r="H102" s="636"/>
      <c r="I102" s="636"/>
      <c r="J102" s="636"/>
      <c r="K102" s="636"/>
      <c r="L102" s="681"/>
      <c r="M102" s="154" t="s">
        <v>87</v>
      </c>
      <c r="N102" s="682"/>
      <c r="O102" s="636"/>
      <c r="P102" s="636"/>
      <c r="Q102" s="681"/>
    </row>
    <row r="103" spans="1:17" x14ac:dyDescent="0.25">
      <c r="A103" s="696"/>
      <c r="B103" s="640"/>
      <c r="C103" s="640"/>
      <c r="D103" s="640"/>
      <c r="E103" s="640"/>
      <c r="F103" s="640"/>
      <c r="G103" s="640"/>
      <c r="H103" s="640"/>
      <c r="I103" s="640"/>
      <c r="J103" s="640"/>
      <c r="K103" s="640"/>
      <c r="L103" s="697"/>
      <c r="M103" s="154"/>
      <c r="N103" s="682"/>
      <c r="O103" s="636"/>
      <c r="P103" s="636"/>
      <c r="Q103" s="681"/>
    </row>
    <row r="104" spans="1:17" x14ac:dyDescent="0.25">
      <c r="A104" s="708" t="s">
        <v>88</v>
      </c>
      <c r="B104" s="709"/>
      <c r="C104" s="709"/>
      <c r="D104" s="709"/>
      <c r="E104" s="709"/>
      <c r="F104" s="709"/>
      <c r="G104" s="709"/>
      <c r="H104" s="709"/>
      <c r="I104" s="709"/>
      <c r="J104" s="709"/>
      <c r="K104" s="709"/>
      <c r="L104" s="710"/>
      <c r="M104" s="163">
        <v>5</v>
      </c>
      <c r="N104" s="692"/>
      <c r="O104" s="693"/>
      <c r="P104" s="693"/>
      <c r="Q104" s="694"/>
    </row>
    <row r="106" spans="1:17" x14ac:dyDescent="0.25">
      <c r="A106" s="699" t="s">
        <v>89</v>
      </c>
      <c r="B106" s="699"/>
      <c r="C106" s="699"/>
      <c r="D106" s="164"/>
      <c r="F106" s="705"/>
      <c r="G106" s="705"/>
      <c r="H106" s="705"/>
      <c r="I106" s="705"/>
      <c r="J106" s="164"/>
      <c r="K106" s="705"/>
      <c r="L106" s="705"/>
      <c r="M106" s="705"/>
      <c r="N106" s="705"/>
      <c r="O106" s="705"/>
      <c r="P106" s="705"/>
      <c r="Q106" s="164"/>
    </row>
    <row r="107" spans="1:17" x14ac:dyDescent="0.25">
      <c r="E107" s="208" t="s">
        <v>90</v>
      </c>
      <c r="F107" s="706" t="s">
        <v>91</v>
      </c>
      <c r="G107" s="706"/>
      <c r="H107" s="706"/>
      <c r="I107" s="706"/>
      <c r="J107" s="164"/>
      <c r="K107" s="164"/>
      <c r="L107" s="164"/>
    </row>
    <row r="109" spans="1:17" x14ac:dyDescent="0.25">
      <c r="A109" s="705"/>
      <c r="B109" s="705"/>
      <c r="C109" s="705"/>
      <c r="D109" s="705"/>
      <c r="E109" s="705"/>
      <c r="F109" s="705"/>
      <c r="G109" s="705"/>
      <c r="H109" s="705"/>
      <c r="I109" s="705"/>
      <c r="J109" s="705"/>
      <c r="K109" s="705"/>
      <c r="L109" s="705"/>
      <c r="M109" s="705"/>
      <c r="N109" s="705"/>
      <c r="O109" s="705"/>
      <c r="P109" s="705"/>
      <c r="Q109" s="705"/>
    </row>
    <row r="110" spans="1:17" x14ac:dyDescent="0.25">
      <c r="A110" s="707" t="s">
        <v>92</v>
      </c>
      <c r="B110" s="707"/>
      <c r="C110" s="707"/>
      <c r="D110" s="707"/>
      <c r="E110" s="707"/>
      <c r="F110" s="707"/>
      <c r="G110" s="707"/>
      <c r="H110" s="707"/>
      <c r="I110" s="707"/>
      <c r="J110" s="707"/>
      <c r="K110" s="707"/>
      <c r="L110" s="707"/>
      <c r="M110" s="707"/>
      <c r="N110" s="707"/>
      <c r="O110" s="707"/>
      <c r="P110" s="707"/>
      <c r="Q110" s="707"/>
    </row>
    <row r="112" spans="1:17" x14ac:dyDescent="0.25">
      <c r="A112" s="704" t="s">
        <v>93</v>
      </c>
      <c r="B112" s="704"/>
      <c r="C112" s="704"/>
      <c r="D112" s="704"/>
      <c r="E112" s="704"/>
      <c r="F112" s="704"/>
      <c r="G112" s="704"/>
      <c r="H112" s="704"/>
      <c r="I112" s="704"/>
      <c r="J112" s="704"/>
      <c r="K112" s="704"/>
      <c r="L112" s="704"/>
      <c r="M112" s="704"/>
      <c r="N112" s="704"/>
      <c r="O112" s="704"/>
      <c r="P112" s="704"/>
      <c r="Q112" s="704"/>
    </row>
  </sheetData>
  <mergeCells count="149">
    <mergeCell ref="A112:Q112"/>
    <mergeCell ref="A106:C106"/>
    <mergeCell ref="F106:I106"/>
    <mergeCell ref="K106:P106"/>
    <mergeCell ref="F107:I107"/>
    <mergeCell ref="A109:Q109"/>
    <mergeCell ref="A110:Q110"/>
    <mergeCell ref="A102:L102"/>
    <mergeCell ref="N102:Q102"/>
    <mergeCell ref="A103:L103"/>
    <mergeCell ref="N103:Q103"/>
    <mergeCell ref="A104:L104"/>
    <mergeCell ref="N104:Q104"/>
    <mergeCell ref="A98:L98"/>
    <mergeCell ref="N98:Q98"/>
    <mergeCell ref="A100:L100"/>
    <mergeCell ref="N100:Q100"/>
    <mergeCell ref="A101:L101"/>
    <mergeCell ref="N101:Q101"/>
    <mergeCell ref="A95:L95"/>
    <mergeCell ref="N95:Q95"/>
    <mergeCell ref="A96:L96"/>
    <mergeCell ref="N96:Q96"/>
    <mergeCell ref="A97:L97"/>
    <mergeCell ref="N97:Q97"/>
    <mergeCell ref="A92:L92"/>
    <mergeCell ref="N92:Q92"/>
    <mergeCell ref="A93:L93"/>
    <mergeCell ref="N93:Q93"/>
    <mergeCell ref="A94:L94"/>
    <mergeCell ref="N94:Q94"/>
    <mergeCell ref="A89:L89"/>
    <mergeCell ref="N89:Q89"/>
    <mergeCell ref="A90:L90"/>
    <mergeCell ref="N90:Q90"/>
    <mergeCell ref="A91:L91"/>
    <mergeCell ref="N91:Q91"/>
    <mergeCell ref="A86:L86"/>
    <mergeCell ref="N86:Q86"/>
    <mergeCell ref="A87:L87"/>
    <mergeCell ref="N87:Q87"/>
    <mergeCell ref="A88:L88"/>
    <mergeCell ref="N88:Q88"/>
    <mergeCell ref="A83:L83"/>
    <mergeCell ref="N83:Q83"/>
    <mergeCell ref="A84:L84"/>
    <mergeCell ref="N84:Q84"/>
    <mergeCell ref="A85:L85"/>
    <mergeCell ref="N85:Q85"/>
    <mergeCell ref="A80:L80"/>
    <mergeCell ref="N80:Q80"/>
    <mergeCell ref="A81:L81"/>
    <mergeCell ref="N81:Q81"/>
    <mergeCell ref="A82:L82"/>
    <mergeCell ref="N82:Q82"/>
    <mergeCell ref="A76:Q76"/>
    <mergeCell ref="A77:L78"/>
    <mergeCell ref="M77:M78"/>
    <mergeCell ref="N77:Q78"/>
    <mergeCell ref="A79:L79"/>
    <mergeCell ref="N79:Q79"/>
    <mergeCell ref="M68:Q71"/>
    <mergeCell ref="C69:K69"/>
    <mergeCell ref="D71:J71"/>
    <mergeCell ref="A72:N72"/>
    <mergeCell ref="A73:N73"/>
    <mergeCell ref="A74:Q75"/>
    <mergeCell ref="M61:N61"/>
    <mergeCell ref="M62:N62"/>
    <mergeCell ref="M63:N63"/>
    <mergeCell ref="M64:N64"/>
    <mergeCell ref="M65:N65"/>
    <mergeCell ref="M66:N66"/>
    <mergeCell ref="M55:N55"/>
    <mergeCell ref="M56:N56"/>
    <mergeCell ref="M57:N57"/>
    <mergeCell ref="M58:N58"/>
    <mergeCell ref="M59:N59"/>
    <mergeCell ref="M60:N60"/>
    <mergeCell ref="J51:J52"/>
    <mergeCell ref="K51:K52"/>
    <mergeCell ref="L51:L52"/>
    <mergeCell ref="M51:N52"/>
    <mergeCell ref="M53:N53"/>
    <mergeCell ref="M54:N54"/>
    <mergeCell ref="M50:N50"/>
    <mergeCell ref="B51:B52"/>
    <mergeCell ref="C51:C52"/>
    <mergeCell ref="D51:D52"/>
    <mergeCell ref="E51:E52"/>
    <mergeCell ref="F51:F52"/>
    <mergeCell ref="G51:G52"/>
    <mergeCell ref="H51:H52"/>
    <mergeCell ref="I51:I52"/>
    <mergeCell ref="A39:N39"/>
    <mergeCell ref="A40:Q41"/>
    <mergeCell ref="A42:Q42"/>
    <mergeCell ref="A45:A49"/>
    <mergeCell ref="B45:B49"/>
    <mergeCell ref="C45:N45"/>
    <mergeCell ref="C46:C49"/>
    <mergeCell ref="D46:D49"/>
    <mergeCell ref="E46:E49"/>
    <mergeCell ref="F46:F49"/>
    <mergeCell ref="M46:N49"/>
    <mergeCell ref="G46:G49"/>
    <mergeCell ref="H46:H49"/>
    <mergeCell ref="I46:I49"/>
    <mergeCell ref="J46:J49"/>
    <mergeCell ref="K46:K49"/>
    <mergeCell ref="L46:L49"/>
    <mergeCell ref="Q16:Q17"/>
    <mergeCell ref="M33:Q35"/>
    <mergeCell ref="C35:K35"/>
    <mergeCell ref="D37:J37"/>
    <mergeCell ref="A38:N38"/>
    <mergeCell ref="J16:J17"/>
    <mergeCell ref="K16:K17"/>
    <mergeCell ref="L16:L17"/>
    <mergeCell ref="M16:M17"/>
    <mergeCell ref="N16:N17"/>
    <mergeCell ref="O16:O17"/>
    <mergeCell ref="B16:B17"/>
    <mergeCell ref="C16:C17"/>
    <mergeCell ref="D16:D17"/>
    <mergeCell ref="E16:E17"/>
    <mergeCell ref="F16:F17"/>
    <mergeCell ref="G16:G17"/>
    <mergeCell ref="H16:H17"/>
    <mergeCell ref="I16:I17"/>
    <mergeCell ref="P16:P17"/>
    <mergeCell ref="M1:Q5"/>
    <mergeCell ref="C3:K3"/>
    <mergeCell ref="B5:L5"/>
    <mergeCell ref="A6:N6"/>
    <mergeCell ref="A8:N8"/>
    <mergeCell ref="A9:N9"/>
    <mergeCell ref="A10:Q11"/>
    <mergeCell ref="A12:P12"/>
    <mergeCell ref="A13:A14"/>
    <mergeCell ref="B13:B14"/>
    <mergeCell ref="C13:D13"/>
    <mergeCell ref="E13:F13"/>
    <mergeCell ref="G13:H13"/>
    <mergeCell ref="I13:I14"/>
    <mergeCell ref="J13:J14"/>
    <mergeCell ref="K13:K14"/>
    <mergeCell ref="L13:N13"/>
    <mergeCell ref="O13:Q13"/>
  </mergeCells>
  <pageMargins left="0.8" right="0.52" top="0.28000000000000003" bottom="0.32" header="0.3" footer="0.3"/>
  <pageSetup orientation="portrait" copies="8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19281-B4C8-4AA3-BCD1-47D607EBB835}">
  <dimension ref="A1:W112"/>
  <sheetViews>
    <sheetView showWhiteSpace="0" view="pageLayout" topLeftCell="A60" zoomScale="112" zoomScaleNormal="106" zoomScalePageLayoutView="112" workbookViewId="0">
      <selection activeCell="D19" sqref="D19"/>
    </sheetView>
  </sheetViews>
  <sheetFormatPr defaultColWidth="9.140625" defaultRowHeight="15" x14ac:dyDescent="0.25"/>
  <cols>
    <col min="1" max="1" width="12.5703125" style="211" customWidth="1"/>
    <col min="2" max="2" width="4.42578125" style="211" customWidth="1"/>
    <col min="3" max="3" width="5.42578125" style="211" customWidth="1"/>
    <col min="4" max="4" width="5.5703125" style="211" customWidth="1"/>
    <col min="5" max="5" width="5" style="211" customWidth="1"/>
    <col min="6" max="6" width="4.42578125" style="211" customWidth="1"/>
    <col min="7" max="7" width="4.5703125" style="211" customWidth="1"/>
    <col min="8" max="8" width="5.5703125" style="211" customWidth="1"/>
    <col min="9" max="9" width="4.42578125" style="211" customWidth="1"/>
    <col min="10" max="10" width="5.85546875" style="211" customWidth="1"/>
    <col min="11" max="11" width="5" style="211" customWidth="1"/>
    <col min="12" max="12" width="4.42578125" style="211" customWidth="1"/>
    <col min="13" max="13" width="4.5703125" style="211" customWidth="1"/>
    <col min="14" max="14" width="4.42578125" style="211" customWidth="1"/>
    <col min="15" max="15" width="4.85546875" style="211" customWidth="1"/>
    <col min="16" max="16" width="4.5703125" style="211" customWidth="1"/>
    <col min="17" max="17" width="5.140625" style="211" customWidth="1"/>
    <col min="18" max="16384" width="9.140625" style="211"/>
  </cols>
  <sheetData>
    <row r="1" spans="1:17" ht="65.25" customHeight="1" x14ac:dyDescent="0.25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132"/>
      <c r="M1" s="632" t="s">
        <v>0</v>
      </c>
      <c r="N1" s="632"/>
      <c r="O1" s="632"/>
      <c r="P1" s="632"/>
      <c r="Q1" s="632"/>
    </row>
    <row r="2" spans="1:17" ht="15.75" x14ac:dyDescent="0.25">
      <c r="A2" s="213"/>
      <c r="B2" s="213"/>
      <c r="C2" s="134">
        <v>3</v>
      </c>
      <c r="D2" s="134">
        <v>0</v>
      </c>
      <c r="E2" s="134">
        <v>0</v>
      </c>
      <c r="F2" s="134">
        <v>6</v>
      </c>
      <c r="G2" s="134">
        <v>2</v>
      </c>
      <c r="H2" s="134">
        <v>4</v>
      </c>
      <c r="I2" s="134">
        <v>3</v>
      </c>
      <c r="J2" s="134">
        <v>4</v>
      </c>
      <c r="K2" s="134">
        <v>4</v>
      </c>
      <c r="L2" s="132"/>
      <c r="M2" s="632"/>
      <c r="N2" s="632"/>
      <c r="O2" s="632"/>
      <c r="P2" s="632"/>
      <c r="Q2" s="632"/>
    </row>
    <row r="3" spans="1:17" x14ac:dyDescent="0.25">
      <c r="A3" s="213"/>
      <c r="B3" s="213"/>
      <c r="C3" s="633" t="s">
        <v>1</v>
      </c>
      <c r="D3" s="633"/>
      <c r="E3" s="633"/>
      <c r="F3" s="633"/>
      <c r="G3" s="633"/>
      <c r="H3" s="633"/>
      <c r="I3" s="633"/>
      <c r="J3" s="633"/>
      <c r="K3" s="633"/>
      <c r="L3" s="132"/>
      <c r="M3" s="632"/>
      <c r="N3" s="632"/>
      <c r="O3" s="632"/>
      <c r="P3" s="632"/>
      <c r="Q3" s="632"/>
    </row>
    <row r="4" spans="1:17" ht="3" customHeight="1" x14ac:dyDescent="0.25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132"/>
      <c r="M4" s="632"/>
      <c r="N4" s="632"/>
      <c r="O4" s="632"/>
      <c r="P4" s="632"/>
      <c r="Q4" s="632"/>
    </row>
    <row r="5" spans="1:17" ht="17.25" customHeight="1" x14ac:dyDescent="0.25">
      <c r="A5" s="135"/>
      <c r="B5" s="634" t="s">
        <v>94</v>
      </c>
      <c r="C5" s="634"/>
      <c r="D5" s="634"/>
      <c r="E5" s="634"/>
      <c r="F5" s="634"/>
      <c r="G5" s="634"/>
      <c r="H5" s="634"/>
      <c r="I5" s="634"/>
      <c r="J5" s="634"/>
      <c r="K5" s="634"/>
      <c r="L5" s="634"/>
      <c r="M5" s="632"/>
      <c r="N5" s="632"/>
      <c r="O5" s="632"/>
      <c r="P5" s="632"/>
      <c r="Q5" s="632"/>
    </row>
    <row r="6" spans="1:17" x14ac:dyDescent="0.25">
      <c r="A6" s="635" t="s">
        <v>2</v>
      </c>
      <c r="B6" s="636"/>
      <c r="C6" s="636"/>
      <c r="D6" s="636"/>
      <c r="E6" s="636"/>
      <c r="F6" s="636"/>
      <c r="G6" s="636"/>
      <c r="H6" s="636"/>
      <c r="I6" s="636"/>
      <c r="J6" s="636"/>
      <c r="K6" s="636"/>
      <c r="L6" s="636"/>
      <c r="M6" s="636"/>
      <c r="N6" s="636"/>
      <c r="O6" s="213"/>
      <c r="P6" s="213"/>
      <c r="Q6" s="213"/>
    </row>
    <row r="7" spans="1:17" ht="10.5" customHeight="1" x14ac:dyDescent="0.25">
      <c r="A7" s="213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</row>
    <row r="8" spans="1:17" ht="14.25" customHeight="1" x14ac:dyDescent="0.25">
      <c r="A8" s="637" t="s">
        <v>95</v>
      </c>
      <c r="B8" s="636"/>
      <c r="C8" s="636"/>
      <c r="D8" s="636"/>
      <c r="E8" s="636"/>
      <c r="F8" s="636"/>
      <c r="G8" s="636"/>
      <c r="H8" s="636"/>
      <c r="I8" s="636"/>
      <c r="J8" s="636"/>
      <c r="K8" s="636"/>
      <c r="L8" s="636"/>
      <c r="M8" s="636"/>
      <c r="N8" s="636"/>
      <c r="O8" s="213"/>
      <c r="P8" s="213"/>
      <c r="Q8" s="213"/>
    </row>
    <row r="9" spans="1:17" ht="15.75" x14ac:dyDescent="0.25">
      <c r="A9" s="637" t="s">
        <v>3</v>
      </c>
      <c r="B9" s="636"/>
      <c r="C9" s="636"/>
      <c r="D9" s="636"/>
      <c r="E9" s="636"/>
      <c r="F9" s="636"/>
      <c r="G9" s="636"/>
      <c r="H9" s="636"/>
      <c r="I9" s="636"/>
      <c r="J9" s="636"/>
      <c r="K9" s="636"/>
      <c r="L9" s="636"/>
      <c r="M9" s="636"/>
      <c r="N9" s="636"/>
      <c r="O9" s="213"/>
      <c r="P9" s="213"/>
      <c r="Q9" s="213"/>
    </row>
    <row r="10" spans="1:17" x14ac:dyDescent="0.25">
      <c r="A10" s="638" t="s">
        <v>4</v>
      </c>
      <c r="B10" s="638"/>
      <c r="C10" s="638"/>
      <c r="D10" s="638"/>
      <c r="E10" s="638"/>
      <c r="F10" s="638"/>
      <c r="G10" s="638"/>
      <c r="H10" s="638"/>
      <c r="I10" s="638"/>
      <c r="J10" s="638"/>
      <c r="K10" s="638"/>
      <c r="L10" s="638"/>
      <c r="M10" s="638"/>
      <c r="N10" s="638"/>
      <c r="O10" s="638"/>
      <c r="P10" s="638"/>
      <c r="Q10" s="638"/>
    </row>
    <row r="11" spans="1:17" ht="22.5" customHeight="1" x14ac:dyDescent="0.25">
      <c r="A11" s="638"/>
      <c r="B11" s="638"/>
      <c r="C11" s="638"/>
      <c r="D11" s="638"/>
      <c r="E11" s="638"/>
      <c r="F11" s="638"/>
      <c r="G11" s="638"/>
      <c r="H11" s="638"/>
      <c r="I11" s="638"/>
      <c r="J11" s="638"/>
      <c r="K11" s="638"/>
      <c r="L11" s="638"/>
      <c r="M11" s="638"/>
      <c r="N11" s="638"/>
      <c r="O11" s="638"/>
      <c r="P11" s="638"/>
      <c r="Q11" s="638"/>
    </row>
    <row r="12" spans="1:17" ht="16.5" customHeight="1" x14ac:dyDescent="0.25">
      <c r="A12" s="639" t="s">
        <v>5</v>
      </c>
      <c r="B12" s="640"/>
      <c r="C12" s="640"/>
      <c r="D12" s="640"/>
      <c r="E12" s="640"/>
      <c r="F12" s="640"/>
      <c r="G12" s="640"/>
      <c r="H12" s="640"/>
      <c r="I12" s="640"/>
      <c r="J12" s="640"/>
      <c r="K12" s="640"/>
      <c r="L12" s="640"/>
      <c r="M12" s="640"/>
      <c r="N12" s="640"/>
      <c r="O12" s="640"/>
      <c r="P12" s="640"/>
      <c r="Q12" s="213"/>
    </row>
    <row r="13" spans="1:17" s="136" customFormat="1" ht="51.75" customHeight="1" x14ac:dyDescent="0.2">
      <c r="A13" s="641" t="s">
        <v>6</v>
      </c>
      <c r="B13" s="642" t="s">
        <v>7</v>
      </c>
      <c r="C13" s="644" t="s">
        <v>8</v>
      </c>
      <c r="D13" s="645"/>
      <c r="E13" s="644" t="s">
        <v>9</v>
      </c>
      <c r="F13" s="645"/>
      <c r="G13" s="644" t="s">
        <v>10</v>
      </c>
      <c r="H13" s="645"/>
      <c r="I13" s="646" t="s">
        <v>11</v>
      </c>
      <c r="J13" s="646" t="s">
        <v>12</v>
      </c>
      <c r="K13" s="646" t="s">
        <v>13</v>
      </c>
      <c r="L13" s="648" t="s">
        <v>14</v>
      </c>
      <c r="M13" s="649"/>
      <c r="N13" s="650"/>
      <c r="O13" s="648" t="s">
        <v>15</v>
      </c>
      <c r="P13" s="649"/>
      <c r="Q13" s="650"/>
    </row>
    <row r="14" spans="1:17" s="136" customFormat="1" ht="57" customHeight="1" x14ac:dyDescent="0.2">
      <c r="A14" s="641"/>
      <c r="B14" s="643"/>
      <c r="C14" s="137" t="s">
        <v>16</v>
      </c>
      <c r="D14" s="137" t="s">
        <v>17</v>
      </c>
      <c r="E14" s="137" t="s">
        <v>16</v>
      </c>
      <c r="F14" s="137" t="s">
        <v>18</v>
      </c>
      <c r="G14" s="137" t="s">
        <v>16</v>
      </c>
      <c r="H14" s="137" t="s">
        <v>18</v>
      </c>
      <c r="I14" s="647"/>
      <c r="J14" s="647"/>
      <c r="K14" s="647"/>
      <c r="L14" s="137" t="s">
        <v>19</v>
      </c>
      <c r="M14" s="137" t="s">
        <v>20</v>
      </c>
      <c r="N14" s="137" t="s">
        <v>21</v>
      </c>
      <c r="O14" s="137" t="s">
        <v>19</v>
      </c>
      <c r="P14" s="137" t="s">
        <v>20</v>
      </c>
      <c r="Q14" s="137" t="s">
        <v>21</v>
      </c>
    </row>
    <row r="15" spans="1:17" s="136" customFormat="1" ht="18.75" customHeight="1" x14ac:dyDescent="0.2">
      <c r="A15" s="138" t="s">
        <v>22</v>
      </c>
      <c r="B15" s="219" t="s">
        <v>23</v>
      </c>
      <c r="C15" s="219">
        <v>1</v>
      </c>
      <c r="D15" s="219">
        <v>2</v>
      </c>
      <c r="E15" s="219">
        <v>3</v>
      </c>
      <c r="F15" s="219">
        <v>4</v>
      </c>
      <c r="G15" s="219">
        <v>5</v>
      </c>
      <c r="H15" s="219">
        <v>6</v>
      </c>
      <c r="I15" s="219">
        <v>7</v>
      </c>
      <c r="J15" s="219">
        <v>8</v>
      </c>
      <c r="K15" s="219">
        <v>9</v>
      </c>
      <c r="L15" s="219">
        <v>10</v>
      </c>
      <c r="M15" s="219">
        <v>11</v>
      </c>
      <c r="N15" s="219">
        <v>12</v>
      </c>
      <c r="O15" s="219">
        <v>13</v>
      </c>
      <c r="P15" s="219">
        <v>14</v>
      </c>
      <c r="Q15" s="219">
        <v>15</v>
      </c>
    </row>
    <row r="16" spans="1:17" s="136" customFormat="1" ht="11.25" x14ac:dyDescent="0.2">
      <c r="A16" s="220" t="s">
        <v>24</v>
      </c>
      <c r="B16" s="656"/>
      <c r="C16" s="651">
        <f>SUM(C18:C31)</f>
        <v>22</v>
      </c>
      <c r="D16" s="651">
        <f t="shared" ref="D16:Q16" si="0">SUM(D18:D31)</f>
        <v>340</v>
      </c>
      <c r="E16" s="651">
        <f t="shared" si="0"/>
        <v>6</v>
      </c>
      <c r="F16" s="651">
        <f t="shared" si="0"/>
        <v>118</v>
      </c>
      <c r="G16" s="651">
        <f t="shared" si="0"/>
        <v>0</v>
      </c>
      <c r="H16" s="651">
        <f t="shared" si="0"/>
        <v>0</v>
      </c>
      <c r="I16" s="651">
        <f t="shared" si="0"/>
        <v>0</v>
      </c>
      <c r="J16" s="651">
        <f t="shared" si="0"/>
        <v>10</v>
      </c>
      <c r="K16" s="651">
        <f t="shared" si="0"/>
        <v>0</v>
      </c>
      <c r="L16" s="651">
        <f t="shared" si="0"/>
        <v>0</v>
      </c>
      <c r="M16" s="651">
        <f t="shared" si="0"/>
        <v>0</v>
      </c>
      <c r="N16" s="651">
        <f t="shared" si="0"/>
        <v>0</v>
      </c>
      <c r="O16" s="651">
        <f t="shared" si="0"/>
        <v>0</v>
      </c>
      <c r="P16" s="651">
        <f t="shared" si="0"/>
        <v>0</v>
      </c>
      <c r="Q16" s="651">
        <f t="shared" si="0"/>
        <v>0</v>
      </c>
    </row>
    <row r="17" spans="1:18" s="136" customFormat="1" ht="11.25" x14ac:dyDescent="0.2">
      <c r="A17" s="221" t="s">
        <v>25</v>
      </c>
      <c r="B17" s="657"/>
      <c r="C17" s="652"/>
      <c r="D17" s="652"/>
      <c r="E17" s="652"/>
      <c r="F17" s="652"/>
      <c r="G17" s="652"/>
      <c r="H17" s="652"/>
      <c r="I17" s="652"/>
      <c r="J17" s="652"/>
      <c r="K17" s="652"/>
      <c r="L17" s="652"/>
      <c r="M17" s="652"/>
      <c r="N17" s="652"/>
      <c r="O17" s="652"/>
      <c r="P17" s="652"/>
      <c r="Q17" s="652"/>
      <c r="R17" s="136">
        <f>SUM(D16,F16,)</f>
        <v>458</v>
      </c>
    </row>
    <row r="18" spans="1:18" s="144" customFormat="1" ht="40.5" customHeight="1" x14ac:dyDescent="0.25">
      <c r="A18" s="222" t="s">
        <v>26</v>
      </c>
      <c r="B18" s="143" t="s">
        <v>27</v>
      </c>
      <c r="C18" s="210">
        <v>3</v>
      </c>
      <c r="D18" s="210">
        <v>34</v>
      </c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</row>
    <row r="19" spans="1:18" s="144" customFormat="1" ht="21" x14ac:dyDescent="0.25">
      <c r="A19" s="145" t="s">
        <v>28</v>
      </c>
      <c r="B19" s="219" t="s">
        <v>29</v>
      </c>
      <c r="C19" s="210">
        <v>6</v>
      </c>
      <c r="D19" s="210">
        <v>121</v>
      </c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</row>
    <row r="20" spans="1:18" s="144" customFormat="1" x14ac:dyDescent="0.25">
      <c r="A20" s="145" t="s">
        <v>30</v>
      </c>
      <c r="B20" s="219" t="s">
        <v>31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</row>
    <row r="21" spans="1:18" s="144" customFormat="1" ht="42" x14ac:dyDescent="0.25">
      <c r="A21" s="145" t="s">
        <v>32</v>
      </c>
      <c r="B21" s="219" t="s">
        <v>33</v>
      </c>
      <c r="C21" s="210">
        <v>1</v>
      </c>
      <c r="D21" s="210">
        <v>13</v>
      </c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</row>
    <row r="22" spans="1:18" s="144" customFormat="1" x14ac:dyDescent="0.25">
      <c r="A22" s="145" t="s">
        <v>34</v>
      </c>
      <c r="B22" s="219" t="s">
        <v>35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</row>
    <row r="23" spans="1:18" s="144" customFormat="1" ht="31.5" x14ac:dyDescent="0.25">
      <c r="A23" s="145" t="s">
        <v>36</v>
      </c>
      <c r="B23" s="219" t="s">
        <v>37</v>
      </c>
      <c r="C23" s="210">
        <v>3</v>
      </c>
      <c r="D23" s="210">
        <v>45</v>
      </c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</row>
    <row r="24" spans="1:18" s="144" customFormat="1" ht="42" x14ac:dyDescent="0.25">
      <c r="A24" s="145" t="s">
        <v>38</v>
      </c>
      <c r="B24" s="219" t="s">
        <v>39</v>
      </c>
      <c r="C24" s="210">
        <v>1</v>
      </c>
      <c r="D24" s="210">
        <v>13</v>
      </c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</row>
    <row r="25" spans="1:18" s="144" customFormat="1" ht="21" x14ac:dyDescent="0.25">
      <c r="A25" s="145" t="s">
        <v>40</v>
      </c>
      <c r="B25" s="219" t="s">
        <v>41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</row>
    <row r="26" spans="1:18" s="144" customFormat="1" ht="31.5" x14ac:dyDescent="0.25">
      <c r="A26" s="145" t="s">
        <v>42</v>
      </c>
      <c r="B26" s="219" t="s">
        <v>43</v>
      </c>
      <c r="C26" s="210">
        <v>3</v>
      </c>
      <c r="D26" s="210">
        <v>42</v>
      </c>
      <c r="E26" s="210">
        <v>6</v>
      </c>
      <c r="F26" s="210">
        <v>118</v>
      </c>
      <c r="G26" s="210"/>
      <c r="H26" s="210"/>
      <c r="I26" s="210"/>
      <c r="J26" s="210">
        <v>10</v>
      </c>
      <c r="K26" s="210"/>
      <c r="L26" s="210"/>
      <c r="M26" s="210"/>
      <c r="N26" s="210"/>
      <c r="O26" s="210"/>
      <c r="P26" s="210"/>
      <c r="Q26" s="210"/>
    </row>
    <row r="27" spans="1:18" s="144" customFormat="1" ht="31.5" x14ac:dyDescent="0.25">
      <c r="A27" s="145" t="s">
        <v>44</v>
      </c>
      <c r="B27" s="219" t="s">
        <v>45</v>
      </c>
      <c r="C27" s="210">
        <v>4</v>
      </c>
      <c r="D27" s="210">
        <v>62</v>
      </c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</row>
    <row r="28" spans="1:18" s="144" customFormat="1" ht="24.75" customHeight="1" x14ac:dyDescent="0.25">
      <c r="A28" s="145" t="s">
        <v>46</v>
      </c>
      <c r="B28" s="219" t="s">
        <v>47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</row>
    <row r="29" spans="1:18" s="144" customFormat="1" ht="21" x14ac:dyDescent="0.25">
      <c r="A29" s="145" t="s">
        <v>48</v>
      </c>
      <c r="B29" s="219" t="s">
        <v>49</v>
      </c>
      <c r="C29" s="210">
        <v>1</v>
      </c>
      <c r="D29" s="210">
        <v>10</v>
      </c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</row>
    <row r="30" spans="1:18" s="144" customFormat="1" ht="21" x14ac:dyDescent="0.25">
      <c r="A30" s="145" t="s">
        <v>50</v>
      </c>
      <c r="B30" s="219" t="s">
        <v>51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</row>
    <row r="31" spans="1:18" s="144" customFormat="1" ht="22.5" customHeight="1" x14ac:dyDescent="0.25">
      <c r="A31" s="145" t="s">
        <v>52</v>
      </c>
      <c r="B31" s="219" t="s">
        <v>53</v>
      </c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</row>
    <row r="32" spans="1:18" s="144" customFormat="1" ht="22.5" customHeight="1" x14ac:dyDescent="0.25">
      <c r="A32" s="146"/>
      <c r="B32" s="147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149"/>
    </row>
    <row r="33" spans="1:17" s="144" customFormat="1" ht="6" customHeight="1" x14ac:dyDescent="0.25">
      <c r="A33" s="146"/>
      <c r="B33" s="147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653"/>
      <c r="N33" s="653"/>
      <c r="O33" s="653"/>
      <c r="P33" s="653"/>
      <c r="Q33" s="653"/>
    </row>
    <row r="34" spans="1:17" s="144" customFormat="1" ht="17.25" hidden="1" customHeight="1" x14ac:dyDescent="0.25">
      <c r="A34" s="146"/>
      <c r="B34" s="147"/>
      <c r="C34" s="150"/>
      <c r="D34" s="150"/>
      <c r="E34" s="150"/>
      <c r="F34" s="150"/>
      <c r="G34" s="150"/>
      <c r="H34" s="150"/>
      <c r="I34" s="150"/>
      <c r="J34" s="150"/>
      <c r="K34" s="150"/>
      <c r="L34" s="218"/>
      <c r="M34" s="653"/>
      <c r="N34" s="653"/>
      <c r="O34" s="653"/>
      <c r="P34" s="653"/>
      <c r="Q34" s="653"/>
    </row>
    <row r="35" spans="1:17" s="144" customFormat="1" ht="22.5" hidden="1" customHeight="1" x14ac:dyDescent="0.25">
      <c r="A35" s="146"/>
      <c r="B35" s="147"/>
      <c r="C35" s="654"/>
      <c r="D35" s="654"/>
      <c r="E35" s="654"/>
      <c r="F35" s="654"/>
      <c r="G35" s="654"/>
      <c r="H35" s="654"/>
      <c r="I35" s="654"/>
      <c r="J35" s="654"/>
      <c r="K35" s="654"/>
      <c r="L35" s="218"/>
      <c r="M35" s="653"/>
      <c r="N35" s="653"/>
      <c r="O35" s="653"/>
      <c r="P35" s="653"/>
      <c r="Q35" s="653"/>
    </row>
    <row r="36" spans="1:17" s="144" customFormat="1" ht="17.25" hidden="1" customHeight="1" x14ac:dyDescent="0.25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2"/>
      <c r="N36" s="152"/>
      <c r="O36" s="152"/>
      <c r="P36" s="152"/>
      <c r="Q36" s="152"/>
    </row>
    <row r="37" spans="1:17" s="144" customFormat="1" ht="14.25" hidden="1" customHeight="1" x14ac:dyDescent="0.25">
      <c r="A37" s="146"/>
      <c r="B37" s="147"/>
      <c r="C37" s="218"/>
      <c r="D37" s="654"/>
      <c r="E37" s="654"/>
      <c r="F37" s="654"/>
      <c r="G37" s="654"/>
      <c r="H37" s="654"/>
      <c r="I37" s="654"/>
      <c r="J37" s="654"/>
      <c r="K37" s="218"/>
      <c r="L37" s="218"/>
      <c r="M37" s="218"/>
      <c r="N37" s="218"/>
      <c r="O37" s="218"/>
      <c r="P37" s="218"/>
      <c r="Q37" s="149"/>
    </row>
    <row r="38" spans="1:17" s="144" customFormat="1" ht="15.75" hidden="1" customHeight="1" x14ac:dyDescent="0.25">
      <c r="A38" s="655"/>
      <c r="B38" s="655"/>
      <c r="C38" s="655"/>
      <c r="D38" s="655"/>
      <c r="E38" s="655"/>
      <c r="F38" s="655"/>
      <c r="G38" s="655"/>
      <c r="H38" s="655"/>
      <c r="I38" s="655"/>
      <c r="J38" s="655"/>
      <c r="K38" s="655"/>
      <c r="L38" s="655"/>
      <c r="M38" s="655"/>
      <c r="N38" s="655"/>
      <c r="O38" s="218"/>
      <c r="P38" s="218"/>
      <c r="Q38" s="149"/>
    </row>
    <row r="39" spans="1:17" s="144" customFormat="1" ht="15.75" hidden="1" customHeight="1" x14ac:dyDescent="0.25">
      <c r="A39" s="655"/>
      <c r="B39" s="655"/>
      <c r="C39" s="655"/>
      <c r="D39" s="655"/>
      <c r="E39" s="655"/>
      <c r="F39" s="655"/>
      <c r="G39" s="655"/>
      <c r="H39" s="655"/>
      <c r="I39" s="655"/>
      <c r="J39" s="655"/>
      <c r="K39" s="655"/>
      <c r="L39" s="655"/>
      <c r="M39" s="655"/>
      <c r="N39" s="655"/>
      <c r="O39" s="218"/>
      <c r="P39" s="218"/>
      <c r="Q39" s="149"/>
    </row>
    <row r="40" spans="1:17" s="144" customFormat="1" ht="15" hidden="1" customHeight="1" x14ac:dyDescent="0.25">
      <c r="A40" s="638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</row>
    <row r="41" spans="1:17" s="144" customFormat="1" ht="14.1" hidden="1" customHeight="1" x14ac:dyDescent="0.25">
      <c r="A41" s="638"/>
      <c r="B41" s="638"/>
      <c r="C41" s="638"/>
      <c r="D41" s="638"/>
      <c r="E41" s="638"/>
      <c r="F41" s="638"/>
      <c r="G41" s="638"/>
      <c r="H41" s="638"/>
      <c r="I41" s="638"/>
      <c r="J41" s="638"/>
      <c r="K41" s="638"/>
      <c r="L41" s="638"/>
      <c r="M41" s="638"/>
      <c r="N41" s="638"/>
      <c r="O41" s="638"/>
      <c r="P41" s="638"/>
      <c r="Q41" s="638"/>
    </row>
    <row r="42" spans="1:17" s="144" customFormat="1" ht="23.25" customHeight="1" x14ac:dyDescent="0.25">
      <c r="A42" s="658" t="s">
        <v>54</v>
      </c>
      <c r="B42" s="658"/>
      <c r="C42" s="658"/>
      <c r="D42" s="658"/>
      <c r="E42" s="658"/>
      <c r="F42" s="658"/>
      <c r="G42" s="658"/>
      <c r="H42" s="658"/>
      <c r="I42" s="658"/>
      <c r="J42" s="658"/>
      <c r="K42" s="658"/>
      <c r="L42" s="658"/>
      <c r="M42" s="658"/>
      <c r="N42" s="658"/>
      <c r="O42" s="658"/>
      <c r="P42" s="658"/>
      <c r="Q42" s="658"/>
    </row>
    <row r="43" spans="1:17" s="144" customFormat="1" ht="15" hidden="1" customHeight="1" x14ac:dyDescent="0.25"/>
    <row r="44" spans="1:17" s="144" customFormat="1" ht="8.25" customHeight="1" x14ac:dyDescent="0.25"/>
    <row r="45" spans="1:17" x14ac:dyDescent="0.25">
      <c r="A45" s="659" t="s">
        <v>55</v>
      </c>
      <c r="B45" s="660" t="s">
        <v>56</v>
      </c>
      <c r="C45" s="661" t="s">
        <v>57</v>
      </c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3"/>
      <c r="O45" s="213"/>
      <c r="P45" s="213"/>
      <c r="Q45" s="213"/>
    </row>
    <row r="46" spans="1:17" ht="15" customHeight="1" x14ac:dyDescent="0.25">
      <c r="A46" s="659"/>
      <c r="B46" s="660"/>
      <c r="C46" s="664" t="s">
        <v>58</v>
      </c>
      <c r="D46" s="664" t="s">
        <v>59</v>
      </c>
      <c r="E46" s="664" t="s">
        <v>60</v>
      </c>
      <c r="F46" s="664" t="s">
        <v>61</v>
      </c>
      <c r="G46" s="664" t="s">
        <v>62</v>
      </c>
      <c r="H46" s="664" t="s">
        <v>63</v>
      </c>
      <c r="I46" s="664" t="s">
        <v>64</v>
      </c>
      <c r="J46" s="664" t="s">
        <v>65</v>
      </c>
      <c r="K46" s="664" t="s">
        <v>66</v>
      </c>
      <c r="L46" s="664" t="s">
        <v>67</v>
      </c>
      <c r="M46" s="665" t="s">
        <v>68</v>
      </c>
      <c r="N46" s="665"/>
      <c r="O46" s="213"/>
      <c r="P46" s="213"/>
      <c r="Q46" s="213"/>
    </row>
    <row r="47" spans="1:17" x14ac:dyDescent="0.25">
      <c r="A47" s="659"/>
      <c r="B47" s="660"/>
      <c r="C47" s="665"/>
      <c r="D47" s="665"/>
      <c r="E47" s="665"/>
      <c r="F47" s="665"/>
      <c r="G47" s="665"/>
      <c r="H47" s="665"/>
      <c r="I47" s="665"/>
      <c r="J47" s="665"/>
      <c r="K47" s="665"/>
      <c r="L47" s="665"/>
      <c r="M47" s="665"/>
      <c r="N47" s="665"/>
      <c r="O47" s="213"/>
      <c r="P47" s="213"/>
      <c r="Q47" s="213"/>
    </row>
    <row r="48" spans="1:17" x14ac:dyDescent="0.25">
      <c r="A48" s="659"/>
      <c r="B48" s="660"/>
      <c r="C48" s="665"/>
      <c r="D48" s="665"/>
      <c r="E48" s="665"/>
      <c r="F48" s="665"/>
      <c r="G48" s="665"/>
      <c r="H48" s="665"/>
      <c r="I48" s="665"/>
      <c r="J48" s="665"/>
      <c r="K48" s="665"/>
      <c r="L48" s="665"/>
      <c r="M48" s="665"/>
      <c r="N48" s="665"/>
      <c r="O48" s="213"/>
      <c r="P48" s="213"/>
      <c r="Q48" s="213"/>
    </row>
    <row r="49" spans="1:17" ht="36.75" customHeight="1" x14ac:dyDescent="0.25">
      <c r="A49" s="659"/>
      <c r="B49" s="660"/>
      <c r="C49" s="665"/>
      <c r="D49" s="665"/>
      <c r="E49" s="665"/>
      <c r="F49" s="665"/>
      <c r="G49" s="665"/>
      <c r="H49" s="665"/>
      <c r="I49" s="665"/>
      <c r="J49" s="665"/>
      <c r="K49" s="665"/>
      <c r="L49" s="665"/>
      <c r="M49" s="665"/>
      <c r="N49" s="665"/>
      <c r="O49" s="213"/>
      <c r="P49" s="213"/>
      <c r="Q49" s="213"/>
    </row>
    <row r="50" spans="1:17" x14ac:dyDescent="0.25">
      <c r="A50" s="138" t="s">
        <v>22</v>
      </c>
      <c r="B50" s="219" t="s">
        <v>23</v>
      </c>
      <c r="C50" s="219">
        <v>1</v>
      </c>
      <c r="D50" s="219">
        <v>2</v>
      </c>
      <c r="E50" s="219">
        <v>3</v>
      </c>
      <c r="F50" s="219">
        <v>4</v>
      </c>
      <c r="G50" s="219">
        <v>5</v>
      </c>
      <c r="H50" s="219">
        <v>6</v>
      </c>
      <c r="I50" s="219">
        <v>7</v>
      </c>
      <c r="J50" s="219">
        <v>8</v>
      </c>
      <c r="K50" s="219">
        <v>9</v>
      </c>
      <c r="L50" s="219">
        <v>10</v>
      </c>
      <c r="M50" s="641">
        <v>11</v>
      </c>
      <c r="N50" s="641"/>
      <c r="O50" s="213"/>
      <c r="P50" s="213"/>
      <c r="Q50" s="213"/>
    </row>
    <row r="51" spans="1:17" x14ac:dyDescent="0.25">
      <c r="A51" s="220" t="s">
        <v>24</v>
      </c>
      <c r="B51" s="651"/>
      <c r="C51" s="666">
        <f>SUM(C53:C66)</f>
        <v>133</v>
      </c>
      <c r="D51" s="666">
        <f t="shared" ref="D51:N51" si="1">SUM(D53:D66)</f>
        <v>207</v>
      </c>
      <c r="E51" s="666">
        <f t="shared" si="1"/>
        <v>0</v>
      </c>
      <c r="F51" s="666">
        <f t="shared" si="1"/>
        <v>0</v>
      </c>
      <c r="G51" s="666">
        <f t="shared" si="1"/>
        <v>63</v>
      </c>
      <c r="H51" s="666">
        <f t="shared" si="1"/>
        <v>55</v>
      </c>
      <c r="I51" s="666">
        <f t="shared" si="1"/>
        <v>0</v>
      </c>
      <c r="J51" s="666">
        <f t="shared" si="1"/>
        <v>0</v>
      </c>
      <c r="K51" s="666">
        <f t="shared" si="1"/>
        <v>0</v>
      </c>
      <c r="L51" s="666">
        <f t="shared" si="1"/>
        <v>0</v>
      </c>
      <c r="M51" s="668">
        <f t="shared" si="1"/>
        <v>0</v>
      </c>
      <c r="N51" s="669">
        <f t="shared" si="1"/>
        <v>0</v>
      </c>
      <c r="O51" s="213"/>
      <c r="P51" s="213"/>
      <c r="Q51" s="213"/>
    </row>
    <row r="52" spans="1:17" x14ac:dyDescent="0.25">
      <c r="A52" s="221" t="s">
        <v>25</v>
      </c>
      <c r="B52" s="652"/>
      <c r="C52" s="667"/>
      <c r="D52" s="667"/>
      <c r="E52" s="667"/>
      <c r="F52" s="667"/>
      <c r="G52" s="667"/>
      <c r="H52" s="667"/>
      <c r="I52" s="667"/>
      <c r="J52" s="667"/>
      <c r="K52" s="667"/>
      <c r="L52" s="667"/>
      <c r="M52" s="670"/>
      <c r="N52" s="671"/>
      <c r="O52" s="213">
        <f>SUM(C51:N52)</f>
        <v>458</v>
      </c>
      <c r="P52" s="213"/>
      <c r="Q52" s="213"/>
    </row>
    <row r="53" spans="1:17" ht="53.25" customHeight="1" x14ac:dyDescent="0.25">
      <c r="A53" s="222" t="s">
        <v>26</v>
      </c>
      <c r="B53" s="143" t="s">
        <v>27</v>
      </c>
      <c r="C53" s="210">
        <v>34</v>
      </c>
      <c r="D53" s="210"/>
      <c r="E53" s="210"/>
      <c r="F53" s="210"/>
      <c r="G53" s="210"/>
      <c r="H53" s="210"/>
      <c r="I53" s="210"/>
      <c r="J53" s="210"/>
      <c r="K53" s="210"/>
      <c r="L53" s="210"/>
      <c r="M53" s="433"/>
      <c r="N53" s="434"/>
      <c r="O53" s="213"/>
      <c r="P53" s="213"/>
      <c r="Q53" s="213"/>
    </row>
    <row r="54" spans="1:17" ht="21" x14ac:dyDescent="0.25">
      <c r="A54" s="145" t="s">
        <v>28</v>
      </c>
      <c r="B54" s="219" t="s">
        <v>29</v>
      </c>
      <c r="C54" s="210">
        <v>62</v>
      </c>
      <c r="D54" s="210">
        <v>59</v>
      </c>
      <c r="E54" s="210"/>
      <c r="F54" s="210"/>
      <c r="G54" s="210"/>
      <c r="H54" s="210"/>
      <c r="I54" s="210"/>
      <c r="J54" s="210"/>
      <c r="K54" s="210"/>
      <c r="L54" s="210"/>
      <c r="M54" s="435"/>
      <c r="N54" s="435"/>
      <c r="O54" s="213"/>
      <c r="P54" s="213"/>
      <c r="Q54" s="213"/>
    </row>
    <row r="55" spans="1:17" x14ac:dyDescent="0.25">
      <c r="A55" s="145" t="s">
        <v>30</v>
      </c>
      <c r="B55" s="219" t="s">
        <v>31</v>
      </c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435"/>
      <c r="N55" s="435"/>
      <c r="O55" s="213"/>
      <c r="P55" s="213"/>
      <c r="Q55" s="213"/>
    </row>
    <row r="56" spans="1:17" ht="45.75" customHeight="1" x14ac:dyDescent="0.25">
      <c r="A56" s="145" t="s">
        <v>32</v>
      </c>
      <c r="B56" s="219" t="s">
        <v>33</v>
      </c>
      <c r="C56" s="210"/>
      <c r="D56" s="210">
        <v>13</v>
      </c>
      <c r="E56" s="210"/>
      <c r="F56" s="210"/>
      <c r="G56" s="210"/>
      <c r="H56" s="210"/>
      <c r="I56" s="210"/>
      <c r="J56" s="210"/>
      <c r="K56" s="210"/>
      <c r="L56" s="210"/>
      <c r="M56" s="435"/>
      <c r="N56" s="435"/>
      <c r="O56" s="213"/>
      <c r="P56" s="213"/>
      <c r="Q56" s="213"/>
    </row>
    <row r="57" spans="1:17" x14ac:dyDescent="0.25">
      <c r="A57" s="145" t="s">
        <v>34</v>
      </c>
      <c r="B57" s="219" t="s">
        <v>35</v>
      </c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435"/>
      <c r="N57" s="435"/>
      <c r="O57" s="213"/>
      <c r="P57" s="213"/>
      <c r="Q57" s="213"/>
    </row>
    <row r="58" spans="1:17" ht="34.5" customHeight="1" x14ac:dyDescent="0.25">
      <c r="A58" s="145" t="s">
        <v>36</v>
      </c>
      <c r="B58" s="219" t="s">
        <v>37</v>
      </c>
      <c r="C58" s="210"/>
      <c r="D58" s="210">
        <v>45</v>
      </c>
      <c r="E58" s="210"/>
      <c r="F58" s="210"/>
      <c r="G58" s="210"/>
      <c r="H58" s="210"/>
      <c r="I58" s="210"/>
      <c r="J58" s="210"/>
      <c r="K58" s="210"/>
      <c r="L58" s="210"/>
      <c r="M58" s="435"/>
      <c r="N58" s="435"/>
      <c r="O58" s="213"/>
      <c r="P58" s="213"/>
      <c r="Q58" s="213"/>
    </row>
    <row r="59" spans="1:17" ht="42" x14ac:dyDescent="0.25">
      <c r="A59" s="145" t="s">
        <v>38</v>
      </c>
      <c r="B59" s="219" t="s">
        <v>39</v>
      </c>
      <c r="C59" s="210"/>
      <c r="D59" s="210">
        <v>13</v>
      </c>
      <c r="E59" s="210"/>
      <c r="F59" s="210"/>
      <c r="G59" s="210"/>
      <c r="H59" s="210"/>
      <c r="I59" s="210"/>
      <c r="J59" s="210"/>
      <c r="K59" s="210"/>
      <c r="L59" s="210"/>
      <c r="M59" s="433"/>
      <c r="N59" s="434"/>
      <c r="O59" s="213"/>
      <c r="P59" s="213"/>
      <c r="Q59" s="213"/>
    </row>
    <row r="60" spans="1:17" ht="21" x14ac:dyDescent="0.25">
      <c r="A60" s="145" t="s">
        <v>40</v>
      </c>
      <c r="B60" s="219" t="s">
        <v>41</v>
      </c>
      <c r="C60" s="209"/>
      <c r="D60" s="210"/>
      <c r="E60" s="210"/>
      <c r="F60" s="210"/>
      <c r="G60" s="210"/>
      <c r="H60" s="210"/>
      <c r="I60" s="210"/>
      <c r="J60" s="210"/>
      <c r="K60" s="210"/>
      <c r="L60" s="210"/>
      <c r="M60" s="433"/>
      <c r="N60" s="434"/>
      <c r="O60" s="213"/>
      <c r="P60" s="213"/>
      <c r="Q60" s="213"/>
    </row>
    <row r="61" spans="1:17" ht="30.75" customHeight="1" x14ac:dyDescent="0.25">
      <c r="A61" s="145" t="s">
        <v>42</v>
      </c>
      <c r="B61" s="219" t="s">
        <v>43</v>
      </c>
      <c r="C61" s="209">
        <v>15</v>
      </c>
      <c r="D61" s="210">
        <v>27</v>
      </c>
      <c r="E61" s="210"/>
      <c r="F61" s="210"/>
      <c r="G61" s="210">
        <v>63</v>
      </c>
      <c r="H61" s="210">
        <v>55</v>
      </c>
      <c r="I61" s="210"/>
      <c r="J61" s="210"/>
      <c r="K61" s="210"/>
      <c r="L61" s="210"/>
      <c r="M61" s="433"/>
      <c r="N61" s="434"/>
      <c r="O61" s="213"/>
      <c r="P61" s="213"/>
      <c r="Q61" s="213"/>
    </row>
    <row r="62" spans="1:17" ht="31.5" x14ac:dyDescent="0.25">
      <c r="A62" s="145" t="s">
        <v>44</v>
      </c>
      <c r="B62" s="219" t="s">
        <v>45</v>
      </c>
      <c r="C62" s="209">
        <v>22</v>
      </c>
      <c r="D62" s="210">
        <v>40</v>
      </c>
      <c r="E62" s="210"/>
      <c r="F62" s="210"/>
      <c r="G62" s="210"/>
      <c r="H62" s="210"/>
      <c r="I62" s="210"/>
      <c r="J62" s="210"/>
      <c r="K62" s="210"/>
      <c r="L62" s="210"/>
      <c r="M62" s="433"/>
      <c r="N62" s="434"/>
      <c r="O62" s="213"/>
      <c r="P62" s="213"/>
      <c r="Q62" s="213"/>
    </row>
    <row r="63" spans="1:17" ht="31.5" x14ac:dyDescent="0.25">
      <c r="A63" s="145" t="s">
        <v>46</v>
      </c>
      <c r="B63" s="219" t="s">
        <v>47</v>
      </c>
      <c r="C63" s="209"/>
      <c r="D63" s="210"/>
      <c r="E63" s="210"/>
      <c r="F63" s="210"/>
      <c r="G63" s="210"/>
      <c r="H63" s="210"/>
      <c r="I63" s="210"/>
      <c r="J63" s="210"/>
      <c r="K63" s="210"/>
      <c r="L63" s="210"/>
      <c r="M63" s="433"/>
      <c r="N63" s="434"/>
      <c r="O63" s="213"/>
      <c r="P63" s="213"/>
      <c r="Q63" s="213"/>
    </row>
    <row r="64" spans="1:17" ht="21" x14ac:dyDescent="0.25">
      <c r="A64" s="145" t="s">
        <v>48</v>
      </c>
      <c r="B64" s="219" t="s">
        <v>49</v>
      </c>
      <c r="C64" s="209"/>
      <c r="D64" s="210">
        <v>10</v>
      </c>
      <c r="E64" s="210"/>
      <c r="F64" s="210"/>
      <c r="G64" s="210"/>
      <c r="H64" s="210"/>
      <c r="I64" s="210"/>
      <c r="J64" s="210"/>
      <c r="K64" s="210"/>
      <c r="L64" s="210"/>
      <c r="M64" s="433"/>
      <c r="N64" s="434"/>
      <c r="O64" s="213"/>
      <c r="P64" s="213"/>
      <c r="Q64" s="213"/>
    </row>
    <row r="65" spans="1:18" ht="21" x14ac:dyDescent="0.25">
      <c r="A65" s="145" t="s">
        <v>50</v>
      </c>
      <c r="B65" s="219" t="s">
        <v>51</v>
      </c>
      <c r="C65" s="209"/>
      <c r="D65" s="210"/>
      <c r="E65" s="210"/>
      <c r="F65" s="210"/>
      <c r="G65" s="210"/>
      <c r="H65" s="210"/>
      <c r="I65" s="210"/>
      <c r="J65" s="210"/>
      <c r="K65" s="210"/>
      <c r="L65" s="210"/>
      <c r="M65" s="433"/>
      <c r="N65" s="434"/>
      <c r="O65" s="213"/>
      <c r="P65" s="213"/>
      <c r="Q65" s="213"/>
    </row>
    <row r="66" spans="1:18" x14ac:dyDescent="0.25">
      <c r="A66" s="145" t="s">
        <v>52</v>
      </c>
      <c r="B66" s="219" t="s">
        <v>53</v>
      </c>
      <c r="C66" s="209"/>
      <c r="D66" s="210"/>
      <c r="E66" s="210"/>
      <c r="F66" s="210"/>
      <c r="G66" s="210"/>
      <c r="H66" s="210"/>
      <c r="I66" s="210"/>
      <c r="J66" s="210"/>
      <c r="K66" s="210"/>
      <c r="L66" s="210"/>
      <c r="M66" s="433"/>
      <c r="N66" s="434"/>
      <c r="O66" s="213"/>
      <c r="P66" s="213"/>
      <c r="Q66" s="213"/>
    </row>
    <row r="67" spans="1:18" x14ac:dyDescent="0.25">
      <c r="A67" s="213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</row>
    <row r="68" spans="1:18" ht="59.25" customHeight="1" x14ac:dyDescent="0.25">
      <c r="A68" s="146"/>
      <c r="B68" s="147"/>
      <c r="C68" s="150"/>
      <c r="D68" s="150"/>
      <c r="E68" s="150"/>
      <c r="F68" s="150"/>
      <c r="G68" s="150"/>
      <c r="H68" s="150"/>
      <c r="I68" s="150"/>
      <c r="J68" s="150"/>
      <c r="K68" s="150"/>
      <c r="L68" s="218"/>
      <c r="M68" s="672"/>
      <c r="N68" s="672"/>
      <c r="O68" s="672"/>
      <c r="P68" s="672"/>
      <c r="Q68" s="672"/>
      <c r="R68" s="213"/>
    </row>
    <row r="69" spans="1:18" ht="15" customHeight="1" x14ac:dyDescent="0.25">
      <c r="A69" s="146"/>
      <c r="B69" s="147"/>
      <c r="C69" s="654"/>
      <c r="D69" s="654"/>
      <c r="E69" s="654"/>
      <c r="F69" s="654"/>
      <c r="G69" s="654"/>
      <c r="H69" s="654"/>
      <c r="I69" s="654"/>
      <c r="J69" s="654"/>
      <c r="K69" s="654"/>
      <c r="L69" s="218"/>
      <c r="M69" s="672"/>
      <c r="N69" s="672"/>
      <c r="O69" s="672"/>
      <c r="P69" s="672"/>
      <c r="Q69" s="672"/>
      <c r="R69" s="213"/>
    </row>
    <row r="70" spans="1:18" x14ac:dyDescent="0.25">
      <c r="A70" s="151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672"/>
      <c r="N70" s="672"/>
      <c r="O70" s="672"/>
      <c r="P70" s="672"/>
      <c r="Q70" s="672"/>
      <c r="R70" s="213"/>
    </row>
    <row r="71" spans="1:18" ht="15.75" customHeight="1" x14ac:dyDescent="0.25">
      <c r="A71" s="146"/>
      <c r="B71" s="147"/>
      <c r="C71" s="218"/>
      <c r="D71" s="654"/>
      <c r="E71" s="654"/>
      <c r="F71" s="654"/>
      <c r="G71" s="654"/>
      <c r="H71" s="654"/>
      <c r="I71" s="654"/>
      <c r="J71" s="654"/>
      <c r="K71" s="218"/>
      <c r="L71" s="218"/>
      <c r="M71" s="672"/>
      <c r="N71" s="672"/>
      <c r="O71" s="672"/>
      <c r="P71" s="672"/>
      <c r="Q71" s="672"/>
      <c r="R71" s="213"/>
    </row>
    <row r="72" spans="1:18" ht="15.75" customHeight="1" x14ac:dyDescent="0.25">
      <c r="A72" s="655"/>
      <c r="B72" s="655"/>
      <c r="C72" s="655"/>
      <c r="D72" s="655"/>
      <c r="E72" s="655"/>
      <c r="F72" s="655"/>
      <c r="G72" s="655"/>
      <c r="H72" s="655"/>
      <c r="I72" s="655"/>
      <c r="J72" s="655"/>
      <c r="K72" s="655"/>
      <c r="L72" s="655"/>
      <c r="M72" s="655"/>
      <c r="N72" s="655"/>
      <c r="O72" s="218"/>
      <c r="P72" s="218"/>
      <c r="Q72" s="149"/>
    </row>
    <row r="73" spans="1:18" ht="15" customHeight="1" x14ac:dyDescent="0.25">
      <c r="A73" s="655"/>
      <c r="B73" s="655"/>
      <c r="C73" s="655"/>
      <c r="D73" s="655"/>
      <c r="E73" s="655"/>
      <c r="F73" s="655"/>
      <c r="G73" s="655"/>
      <c r="H73" s="655"/>
      <c r="I73" s="655"/>
      <c r="J73" s="655"/>
      <c r="K73" s="655"/>
      <c r="L73" s="655"/>
      <c r="M73" s="655"/>
      <c r="N73" s="655"/>
      <c r="O73" s="218"/>
      <c r="P73" s="218"/>
      <c r="Q73" s="149"/>
    </row>
    <row r="74" spans="1:18" x14ac:dyDescent="0.25">
      <c r="A74" s="638"/>
      <c r="B74" s="638"/>
      <c r="C74" s="638"/>
      <c r="D74" s="638"/>
      <c r="E74" s="638"/>
      <c r="F74" s="638"/>
      <c r="G74" s="638"/>
      <c r="H74" s="638"/>
      <c r="I74" s="638"/>
      <c r="J74" s="638"/>
      <c r="K74" s="638"/>
      <c r="L74" s="638"/>
      <c r="M74" s="638"/>
      <c r="N74" s="638"/>
      <c r="O74" s="638"/>
      <c r="P74" s="638"/>
      <c r="Q74" s="638"/>
    </row>
    <row r="75" spans="1:18" ht="16.5" customHeight="1" x14ac:dyDescent="0.25">
      <c r="A75" s="638"/>
      <c r="B75" s="638"/>
      <c r="C75" s="638"/>
      <c r="D75" s="638"/>
      <c r="E75" s="638"/>
      <c r="F75" s="638"/>
      <c r="G75" s="638"/>
      <c r="H75" s="638"/>
      <c r="I75" s="638"/>
      <c r="J75" s="638"/>
      <c r="K75" s="638"/>
      <c r="L75" s="638"/>
      <c r="M75" s="638"/>
      <c r="N75" s="638"/>
      <c r="O75" s="638"/>
      <c r="P75" s="638"/>
      <c r="Q75" s="638"/>
    </row>
    <row r="76" spans="1:18" ht="22.5" customHeight="1" x14ac:dyDescent="0.25">
      <c r="A76" s="683" t="s">
        <v>69</v>
      </c>
      <c r="B76" s="683"/>
      <c r="C76" s="683"/>
      <c r="D76" s="683"/>
      <c r="E76" s="683"/>
      <c r="F76" s="683"/>
      <c r="G76" s="683"/>
      <c r="H76" s="683"/>
      <c r="I76" s="683"/>
      <c r="J76" s="683"/>
      <c r="K76" s="683"/>
      <c r="L76" s="683"/>
      <c r="M76" s="683"/>
      <c r="N76" s="683"/>
      <c r="O76" s="683"/>
      <c r="P76" s="683"/>
      <c r="Q76" s="683"/>
    </row>
    <row r="77" spans="1:18" ht="15" customHeight="1" x14ac:dyDescent="0.25">
      <c r="A77" s="684" t="s">
        <v>70</v>
      </c>
      <c r="B77" s="685"/>
      <c r="C77" s="685"/>
      <c r="D77" s="685"/>
      <c r="E77" s="685"/>
      <c r="F77" s="685"/>
      <c r="G77" s="685"/>
      <c r="H77" s="685"/>
      <c r="I77" s="685"/>
      <c r="J77" s="685"/>
      <c r="K77" s="685"/>
      <c r="L77" s="686"/>
      <c r="M77" s="690" t="s">
        <v>71</v>
      </c>
      <c r="N77" s="660" t="s">
        <v>72</v>
      </c>
      <c r="O77" s="660"/>
      <c r="P77" s="660"/>
      <c r="Q77" s="660"/>
    </row>
    <row r="78" spans="1:18" x14ac:dyDescent="0.25">
      <c r="A78" s="687"/>
      <c r="B78" s="688"/>
      <c r="C78" s="688"/>
      <c r="D78" s="688"/>
      <c r="E78" s="688"/>
      <c r="F78" s="688"/>
      <c r="G78" s="688"/>
      <c r="H78" s="688"/>
      <c r="I78" s="688"/>
      <c r="J78" s="688"/>
      <c r="K78" s="688"/>
      <c r="L78" s="689"/>
      <c r="M78" s="691"/>
      <c r="N78" s="660"/>
      <c r="O78" s="660"/>
      <c r="P78" s="660"/>
      <c r="Q78" s="660"/>
    </row>
    <row r="79" spans="1:18" x14ac:dyDescent="0.25">
      <c r="A79" s="692" t="s">
        <v>22</v>
      </c>
      <c r="B79" s="693"/>
      <c r="C79" s="693"/>
      <c r="D79" s="693"/>
      <c r="E79" s="693"/>
      <c r="F79" s="693"/>
      <c r="G79" s="693"/>
      <c r="H79" s="693"/>
      <c r="I79" s="693"/>
      <c r="J79" s="693"/>
      <c r="K79" s="693"/>
      <c r="L79" s="694"/>
      <c r="M79" s="153" t="s">
        <v>23</v>
      </c>
      <c r="N79" s="695">
        <v>1</v>
      </c>
      <c r="O79" s="676"/>
      <c r="P79" s="676"/>
      <c r="Q79" s="677"/>
    </row>
    <row r="80" spans="1:18" x14ac:dyDescent="0.25">
      <c r="A80" s="673" t="s">
        <v>73</v>
      </c>
      <c r="B80" s="674"/>
      <c r="C80" s="674"/>
      <c r="D80" s="674"/>
      <c r="E80" s="674"/>
      <c r="F80" s="674"/>
      <c r="G80" s="674"/>
      <c r="H80" s="674"/>
      <c r="I80" s="674"/>
      <c r="J80" s="674"/>
      <c r="K80" s="674"/>
      <c r="L80" s="675"/>
      <c r="M80" s="153">
        <v>1</v>
      </c>
      <c r="N80" s="676"/>
      <c r="O80" s="676"/>
      <c r="P80" s="676"/>
      <c r="Q80" s="677"/>
    </row>
    <row r="81" spans="1:23" x14ac:dyDescent="0.25">
      <c r="A81" s="678" t="s">
        <v>74</v>
      </c>
      <c r="B81" s="679"/>
      <c r="C81" s="679"/>
      <c r="D81" s="679"/>
      <c r="E81" s="679"/>
      <c r="F81" s="679"/>
      <c r="G81" s="679"/>
      <c r="H81" s="679"/>
      <c r="I81" s="679"/>
      <c r="J81" s="679"/>
      <c r="K81" s="679"/>
      <c r="L81" s="680"/>
      <c r="M81" s="154"/>
      <c r="N81" s="636"/>
      <c r="O81" s="636"/>
      <c r="P81" s="636"/>
      <c r="Q81" s="681"/>
    </row>
    <row r="82" spans="1:23" ht="16.5" customHeight="1" x14ac:dyDescent="0.25">
      <c r="A82" s="682" t="s">
        <v>75</v>
      </c>
      <c r="B82" s="636"/>
      <c r="C82" s="636"/>
      <c r="D82" s="636"/>
      <c r="E82" s="636"/>
      <c r="F82" s="636"/>
      <c r="G82" s="636"/>
      <c r="H82" s="636"/>
      <c r="I82" s="636"/>
      <c r="J82" s="636"/>
      <c r="K82" s="636"/>
      <c r="L82" s="681"/>
      <c r="M82" s="155" t="s">
        <v>27</v>
      </c>
      <c r="N82" s="636"/>
      <c r="O82" s="636"/>
      <c r="P82" s="636"/>
      <c r="Q82" s="681"/>
    </row>
    <row r="83" spans="1:23" x14ac:dyDescent="0.25">
      <c r="A83" s="698" t="s">
        <v>75</v>
      </c>
      <c r="B83" s="699"/>
      <c r="C83" s="699"/>
      <c r="D83" s="699"/>
      <c r="E83" s="699"/>
      <c r="F83" s="699"/>
      <c r="G83" s="699"/>
      <c r="H83" s="699"/>
      <c r="I83" s="699"/>
      <c r="J83" s="699"/>
      <c r="K83" s="699"/>
      <c r="L83" s="700"/>
      <c r="M83" s="154" t="s">
        <v>29</v>
      </c>
      <c r="N83" s="636"/>
      <c r="O83" s="636"/>
      <c r="P83" s="636"/>
      <c r="Q83" s="681"/>
    </row>
    <row r="84" spans="1:23" x14ac:dyDescent="0.25">
      <c r="A84" s="682" t="s">
        <v>75</v>
      </c>
      <c r="B84" s="636"/>
      <c r="C84" s="636"/>
      <c r="D84" s="636"/>
      <c r="E84" s="636"/>
      <c r="F84" s="636"/>
      <c r="G84" s="636"/>
      <c r="H84" s="636"/>
      <c r="I84" s="636"/>
      <c r="J84" s="636"/>
      <c r="K84" s="636"/>
      <c r="L84" s="681"/>
      <c r="M84" s="154" t="s">
        <v>31</v>
      </c>
      <c r="N84" s="636"/>
      <c r="O84" s="636"/>
      <c r="P84" s="636"/>
      <c r="Q84" s="681"/>
    </row>
    <row r="85" spans="1:23" x14ac:dyDescent="0.25">
      <c r="A85" s="682" t="s">
        <v>75</v>
      </c>
      <c r="B85" s="636"/>
      <c r="C85" s="636"/>
      <c r="D85" s="636"/>
      <c r="E85" s="636"/>
      <c r="F85" s="636"/>
      <c r="G85" s="636"/>
      <c r="H85" s="636"/>
      <c r="I85" s="636"/>
      <c r="J85" s="636"/>
      <c r="K85" s="636"/>
      <c r="L85" s="681"/>
      <c r="M85" s="154" t="s">
        <v>33</v>
      </c>
      <c r="N85" s="636"/>
      <c r="O85" s="636"/>
      <c r="P85" s="636"/>
      <c r="Q85" s="681"/>
      <c r="W85" s="156"/>
    </row>
    <row r="86" spans="1:23" x14ac:dyDescent="0.25">
      <c r="A86" s="682" t="s">
        <v>75</v>
      </c>
      <c r="B86" s="636"/>
      <c r="C86" s="636"/>
      <c r="D86" s="636"/>
      <c r="E86" s="636"/>
      <c r="F86" s="636"/>
      <c r="G86" s="636"/>
      <c r="H86" s="636"/>
      <c r="I86" s="636"/>
      <c r="J86" s="636"/>
      <c r="K86" s="636"/>
      <c r="L86" s="681"/>
      <c r="M86" s="154" t="s">
        <v>35</v>
      </c>
      <c r="N86" s="636"/>
      <c r="O86" s="636"/>
      <c r="P86" s="636"/>
      <c r="Q86" s="681"/>
    </row>
    <row r="87" spans="1:23" x14ac:dyDescent="0.25">
      <c r="A87" s="696"/>
      <c r="B87" s="640"/>
      <c r="C87" s="640"/>
      <c r="D87" s="640"/>
      <c r="E87" s="640"/>
      <c r="F87" s="640"/>
      <c r="G87" s="640"/>
      <c r="H87" s="640"/>
      <c r="I87" s="640"/>
      <c r="J87" s="640"/>
      <c r="K87" s="640"/>
      <c r="L87" s="697"/>
      <c r="M87" s="154"/>
      <c r="N87" s="636"/>
      <c r="O87" s="636"/>
      <c r="P87" s="636"/>
      <c r="Q87" s="681"/>
    </row>
    <row r="88" spans="1:23" x14ac:dyDescent="0.25">
      <c r="A88" s="673" t="s">
        <v>76</v>
      </c>
      <c r="B88" s="674"/>
      <c r="C88" s="674"/>
      <c r="D88" s="674"/>
      <c r="E88" s="674"/>
      <c r="F88" s="674"/>
      <c r="G88" s="674"/>
      <c r="H88" s="674"/>
      <c r="I88" s="674"/>
      <c r="J88" s="674"/>
      <c r="K88" s="674"/>
      <c r="L88" s="675"/>
      <c r="M88" s="215">
        <v>2</v>
      </c>
      <c r="N88" s="695"/>
      <c r="O88" s="676"/>
      <c r="P88" s="676"/>
      <c r="Q88" s="677"/>
    </row>
    <row r="89" spans="1:23" x14ac:dyDescent="0.25">
      <c r="A89" s="678" t="s">
        <v>77</v>
      </c>
      <c r="B89" s="679"/>
      <c r="C89" s="679"/>
      <c r="D89" s="679"/>
      <c r="E89" s="679"/>
      <c r="F89" s="679"/>
      <c r="G89" s="679"/>
      <c r="H89" s="679"/>
      <c r="I89" s="679"/>
      <c r="J89" s="679"/>
      <c r="K89" s="679"/>
      <c r="L89" s="680"/>
      <c r="M89" s="212"/>
      <c r="N89" s="682"/>
      <c r="O89" s="636"/>
      <c r="P89" s="636"/>
      <c r="Q89" s="681"/>
    </row>
    <row r="90" spans="1:23" x14ac:dyDescent="0.25">
      <c r="A90" s="682" t="s">
        <v>75</v>
      </c>
      <c r="B90" s="636"/>
      <c r="C90" s="636"/>
      <c r="D90" s="636"/>
      <c r="E90" s="636"/>
      <c r="F90" s="636"/>
      <c r="G90" s="636"/>
      <c r="H90" s="636"/>
      <c r="I90" s="636"/>
      <c r="J90" s="636"/>
      <c r="K90" s="636"/>
      <c r="L90" s="681"/>
      <c r="M90" s="212" t="s">
        <v>78</v>
      </c>
      <c r="N90" s="682"/>
      <c r="O90" s="636"/>
      <c r="P90" s="636"/>
      <c r="Q90" s="681"/>
    </row>
    <row r="91" spans="1:23" x14ac:dyDescent="0.25">
      <c r="A91" s="682" t="s">
        <v>75</v>
      </c>
      <c r="B91" s="636"/>
      <c r="C91" s="636"/>
      <c r="D91" s="636"/>
      <c r="E91" s="636"/>
      <c r="F91" s="636"/>
      <c r="G91" s="636"/>
      <c r="H91" s="636"/>
      <c r="I91" s="636"/>
      <c r="J91" s="636"/>
      <c r="K91" s="636"/>
      <c r="L91" s="681"/>
      <c r="M91" s="212" t="s">
        <v>79</v>
      </c>
      <c r="N91" s="682"/>
      <c r="O91" s="636"/>
      <c r="P91" s="636"/>
      <c r="Q91" s="681"/>
    </row>
    <row r="92" spans="1:23" x14ac:dyDescent="0.25">
      <c r="A92" s="682" t="s">
        <v>75</v>
      </c>
      <c r="B92" s="636"/>
      <c r="C92" s="636"/>
      <c r="D92" s="636"/>
      <c r="E92" s="636"/>
      <c r="F92" s="636"/>
      <c r="G92" s="636"/>
      <c r="H92" s="636"/>
      <c r="I92" s="636"/>
      <c r="J92" s="636"/>
      <c r="K92" s="636"/>
      <c r="L92" s="681"/>
      <c r="M92" s="212" t="s">
        <v>80</v>
      </c>
      <c r="N92" s="682"/>
      <c r="O92" s="636"/>
      <c r="P92" s="636"/>
      <c r="Q92" s="681"/>
    </row>
    <row r="93" spans="1:23" x14ac:dyDescent="0.25">
      <c r="A93" s="682" t="s">
        <v>75</v>
      </c>
      <c r="B93" s="636"/>
      <c r="C93" s="636"/>
      <c r="D93" s="636"/>
      <c r="E93" s="636"/>
      <c r="F93" s="636"/>
      <c r="G93" s="636"/>
      <c r="H93" s="636"/>
      <c r="I93" s="636"/>
      <c r="J93" s="636"/>
      <c r="K93" s="636"/>
      <c r="L93" s="681"/>
      <c r="M93" s="212" t="s">
        <v>81</v>
      </c>
      <c r="N93" s="682"/>
      <c r="O93" s="636"/>
      <c r="P93" s="636"/>
      <c r="Q93" s="681"/>
    </row>
    <row r="94" spans="1:23" x14ac:dyDescent="0.25">
      <c r="A94" s="682" t="s">
        <v>75</v>
      </c>
      <c r="B94" s="636"/>
      <c r="C94" s="636"/>
      <c r="D94" s="636"/>
      <c r="E94" s="636"/>
      <c r="F94" s="636"/>
      <c r="G94" s="636"/>
      <c r="H94" s="636"/>
      <c r="I94" s="636"/>
      <c r="J94" s="636"/>
      <c r="K94" s="636"/>
      <c r="L94" s="681"/>
      <c r="M94" s="212" t="s">
        <v>82</v>
      </c>
      <c r="N94" s="682"/>
      <c r="O94" s="636"/>
      <c r="P94" s="636"/>
      <c r="Q94" s="681"/>
    </row>
    <row r="95" spans="1:23" x14ac:dyDescent="0.25">
      <c r="A95" s="696"/>
      <c r="B95" s="640"/>
      <c r="C95" s="640"/>
      <c r="D95" s="640"/>
      <c r="E95" s="640"/>
      <c r="F95" s="640"/>
      <c r="G95" s="640"/>
      <c r="H95" s="640"/>
      <c r="I95" s="640"/>
      <c r="J95" s="640"/>
      <c r="K95" s="640"/>
      <c r="L95" s="697"/>
      <c r="M95" s="212"/>
      <c r="N95" s="682"/>
      <c r="O95" s="636"/>
      <c r="P95" s="636"/>
      <c r="Q95" s="681"/>
    </row>
    <row r="96" spans="1:23" x14ac:dyDescent="0.25">
      <c r="A96" s="673" t="s">
        <v>83</v>
      </c>
      <c r="B96" s="674"/>
      <c r="C96" s="674"/>
      <c r="D96" s="674"/>
      <c r="E96" s="674"/>
      <c r="F96" s="674"/>
      <c r="G96" s="674"/>
      <c r="H96" s="674"/>
      <c r="I96" s="674"/>
      <c r="J96" s="674"/>
      <c r="K96" s="674"/>
      <c r="L96" s="675"/>
      <c r="M96" s="153">
        <v>3</v>
      </c>
      <c r="N96" s="695"/>
      <c r="O96" s="676"/>
      <c r="P96" s="676"/>
      <c r="Q96" s="677"/>
    </row>
    <row r="97" spans="1:17" x14ac:dyDescent="0.25">
      <c r="A97" s="696"/>
      <c r="B97" s="640"/>
      <c r="C97" s="640"/>
      <c r="D97" s="640"/>
      <c r="E97" s="640"/>
      <c r="F97" s="640"/>
      <c r="G97" s="640"/>
      <c r="H97" s="640"/>
      <c r="I97" s="640"/>
      <c r="J97" s="640"/>
      <c r="K97" s="640"/>
      <c r="L97" s="697"/>
      <c r="M97" s="159"/>
      <c r="N97" s="696"/>
      <c r="O97" s="640"/>
      <c r="P97" s="640"/>
      <c r="Q97" s="697"/>
    </row>
    <row r="98" spans="1:17" x14ac:dyDescent="0.25">
      <c r="A98" s="701" t="s">
        <v>84</v>
      </c>
      <c r="B98" s="702"/>
      <c r="C98" s="702"/>
      <c r="D98" s="702"/>
      <c r="E98" s="702"/>
      <c r="F98" s="702"/>
      <c r="G98" s="702"/>
      <c r="H98" s="702"/>
      <c r="I98" s="702"/>
      <c r="J98" s="702"/>
      <c r="K98" s="702"/>
      <c r="L98" s="703"/>
      <c r="M98" s="153">
        <v>4</v>
      </c>
      <c r="N98" s="695"/>
      <c r="O98" s="676"/>
      <c r="P98" s="676"/>
      <c r="Q98" s="677"/>
    </row>
    <row r="99" spans="1:17" x14ac:dyDescent="0.25">
      <c r="A99" s="216"/>
      <c r="B99" s="217"/>
      <c r="C99" s="217"/>
      <c r="D99" s="217"/>
      <c r="E99" s="217"/>
      <c r="F99" s="217"/>
      <c r="G99" s="217"/>
      <c r="H99" s="217"/>
      <c r="I99" s="217"/>
      <c r="J99" s="217"/>
      <c r="K99" s="217"/>
      <c r="L99" s="217"/>
      <c r="M99" s="154"/>
      <c r="N99" s="212"/>
      <c r="O99" s="213"/>
      <c r="P99" s="213"/>
      <c r="Q99" s="214"/>
    </row>
    <row r="100" spans="1:17" x14ac:dyDescent="0.25">
      <c r="A100" s="682" t="s">
        <v>75</v>
      </c>
      <c r="B100" s="636"/>
      <c r="C100" s="636"/>
      <c r="D100" s="636"/>
      <c r="E100" s="636"/>
      <c r="F100" s="636"/>
      <c r="G100" s="636"/>
      <c r="H100" s="636"/>
      <c r="I100" s="636"/>
      <c r="J100" s="636"/>
      <c r="K100" s="636"/>
      <c r="L100" s="681"/>
      <c r="M100" s="154" t="s">
        <v>85</v>
      </c>
      <c r="N100" s="682"/>
      <c r="O100" s="636"/>
      <c r="P100" s="636"/>
      <c r="Q100" s="681"/>
    </row>
    <row r="101" spans="1:17" x14ac:dyDescent="0.25">
      <c r="A101" s="682" t="s">
        <v>75</v>
      </c>
      <c r="B101" s="636"/>
      <c r="C101" s="636"/>
      <c r="D101" s="636"/>
      <c r="E101" s="636"/>
      <c r="F101" s="636"/>
      <c r="G101" s="636"/>
      <c r="H101" s="636"/>
      <c r="I101" s="636"/>
      <c r="J101" s="636"/>
      <c r="K101" s="636"/>
      <c r="L101" s="681"/>
      <c r="M101" s="154" t="s">
        <v>86</v>
      </c>
      <c r="N101" s="682"/>
      <c r="O101" s="636"/>
      <c r="P101" s="636"/>
      <c r="Q101" s="681"/>
    </row>
    <row r="102" spans="1:17" x14ac:dyDescent="0.25">
      <c r="A102" s="682" t="s">
        <v>75</v>
      </c>
      <c r="B102" s="636"/>
      <c r="C102" s="636"/>
      <c r="D102" s="636"/>
      <c r="E102" s="636"/>
      <c r="F102" s="636"/>
      <c r="G102" s="636"/>
      <c r="H102" s="636"/>
      <c r="I102" s="636"/>
      <c r="J102" s="636"/>
      <c r="K102" s="636"/>
      <c r="L102" s="681"/>
      <c r="M102" s="154" t="s">
        <v>87</v>
      </c>
      <c r="N102" s="682"/>
      <c r="O102" s="636"/>
      <c r="P102" s="636"/>
      <c r="Q102" s="681"/>
    </row>
    <row r="103" spans="1:17" x14ac:dyDescent="0.25">
      <c r="A103" s="696"/>
      <c r="B103" s="640"/>
      <c r="C103" s="640"/>
      <c r="D103" s="640"/>
      <c r="E103" s="640"/>
      <c r="F103" s="640"/>
      <c r="G103" s="640"/>
      <c r="H103" s="640"/>
      <c r="I103" s="640"/>
      <c r="J103" s="640"/>
      <c r="K103" s="640"/>
      <c r="L103" s="697"/>
      <c r="M103" s="154"/>
      <c r="N103" s="682"/>
      <c r="O103" s="636"/>
      <c r="P103" s="636"/>
      <c r="Q103" s="681"/>
    </row>
    <row r="104" spans="1:17" x14ac:dyDescent="0.25">
      <c r="A104" s="708" t="s">
        <v>88</v>
      </c>
      <c r="B104" s="709"/>
      <c r="C104" s="709"/>
      <c r="D104" s="709"/>
      <c r="E104" s="709"/>
      <c r="F104" s="709"/>
      <c r="G104" s="709"/>
      <c r="H104" s="709"/>
      <c r="I104" s="709"/>
      <c r="J104" s="709"/>
      <c r="K104" s="709"/>
      <c r="L104" s="710"/>
      <c r="M104" s="163">
        <v>5</v>
      </c>
      <c r="N104" s="692"/>
      <c r="O104" s="693"/>
      <c r="P104" s="693"/>
      <c r="Q104" s="694"/>
    </row>
    <row r="106" spans="1:17" x14ac:dyDescent="0.25">
      <c r="A106" s="699" t="s">
        <v>89</v>
      </c>
      <c r="B106" s="699"/>
      <c r="C106" s="699"/>
      <c r="D106" s="164"/>
      <c r="F106" s="705"/>
      <c r="G106" s="705"/>
      <c r="H106" s="705"/>
      <c r="I106" s="705"/>
      <c r="J106" s="164"/>
      <c r="K106" s="705"/>
      <c r="L106" s="705"/>
      <c r="M106" s="705"/>
      <c r="N106" s="705"/>
      <c r="O106" s="705"/>
      <c r="P106" s="705"/>
      <c r="Q106" s="164"/>
    </row>
    <row r="107" spans="1:17" x14ac:dyDescent="0.25">
      <c r="E107" s="211" t="s">
        <v>90</v>
      </c>
      <c r="F107" s="706" t="s">
        <v>91</v>
      </c>
      <c r="G107" s="706"/>
      <c r="H107" s="706"/>
      <c r="I107" s="706"/>
      <c r="J107" s="164"/>
      <c r="K107" s="164"/>
      <c r="L107" s="164"/>
    </row>
    <row r="109" spans="1:17" x14ac:dyDescent="0.25">
      <c r="A109" s="705"/>
      <c r="B109" s="705"/>
      <c r="C109" s="705"/>
      <c r="D109" s="705"/>
      <c r="E109" s="705"/>
      <c r="F109" s="705"/>
      <c r="G109" s="705"/>
      <c r="H109" s="705"/>
      <c r="I109" s="705"/>
      <c r="J109" s="705"/>
      <c r="K109" s="705"/>
      <c r="L109" s="705"/>
      <c r="M109" s="705"/>
      <c r="N109" s="705"/>
      <c r="O109" s="705"/>
      <c r="P109" s="705"/>
      <c r="Q109" s="705"/>
    </row>
    <row r="110" spans="1:17" x14ac:dyDescent="0.25">
      <c r="A110" s="707" t="s">
        <v>92</v>
      </c>
      <c r="B110" s="707"/>
      <c r="C110" s="707"/>
      <c r="D110" s="707"/>
      <c r="E110" s="707"/>
      <c r="F110" s="707"/>
      <c r="G110" s="707"/>
      <c r="H110" s="707"/>
      <c r="I110" s="707"/>
      <c r="J110" s="707"/>
      <c r="K110" s="707"/>
      <c r="L110" s="707"/>
      <c r="M110" s="707"/>
      <c r="N110" s="707"/>
      <c r="O110" s="707"/>
      <c r="P110" s="707"/>
      <c r="Q110" s="707"/>
    </row>
    <row r="112" spans="1:17" x14ac:dyDescent="0.25">
      <c r="A112" s="704" t="s">
        <v>93</v>
      </c>
      <c r="B112" s="704"/>
      <c r="C112" s="704"/>
      <c r="D112" s="704"/>
      <c r="E112" s="704"/>
      <c r="F112" s="704"/>
      <c r="G112" s="704"/>
      <c r="H112" s="704"/>
      <c r="I112" s="704"/>
      <c r="J112" s="704"/>
      <c r="K112" s="704"/>
      <c r="L112" s="704"/>
      <c r="M112" s="704"/>
      <c r="N112" s="704"/>
      <c r="O112" s="704"/>
      <c r="P112" s="704"/>
      <c r="Q112" s="704"/>
    </row>
  </sheetData>
  <mergeCells count="149">
    <mergeCell ref="M1:Q5"/>
    <mergeCell ref="C3:K3"/>
    <mergeCell ref="B5:L5"/>
    <mergeCell ref="A6:N6"/>
    <mergeCell ref="A8:N8"/>
    <mergeCell ref="A9:N9"/>
    <mergeCell ref="A10:Q11"/>
    <mergeCell ref="A12:P12"/>
    <mergeCell ref="A13:A14"/>
    <mergeCell ref="B13:B14"/>
    <mergeCell ref="C13:D13"/>
    <mergeCell ref="E13:F13"/>
    <mergeCell ref="G13:H13"/>
    <mergeCell ref="I13:I14"/>
    <mergeCell ref="J13:J14"/>
    <mergeCell ref="K13:K14"/>
    <mergeCell ref="L13:N13"/>
    <mergeCell ref="O13:Q13"/>
    <mergeCell ref="Q16:Q17"/>
    <mergeCell ref="M33:Q35"/>
    <mergeCell ref="C35:K35"/>
    <mergeCell ref="D37:J37"/>
    <mergeCell ref="A38:N38"/>
    <mergeCell ref="J16:J17"/>
    <mergeCell ref="K16:K17"/>
    <mergeCell ref="L16:L17"/>
    <mergeCell ref="M16:M17"/>
    <mergeCell ref="N16:N17"/>
    <mergeCell ref="O16:O17"/>
    <mergeCell ref="B16:B17"/>
    <mergeCell ref="C16:C17"/>
    <mergeCell ref="D16:D17"/>
    <mergeCell ref="E16:E17"/>
    <mergeCell ref="F16:F17"/>
    <mergeCell ref="G16:G17"/>
    <mergeCell ref="H16:H17"/>
    <mergeCell ref="I16:I17"/>
    <mergeCell ref="P16:P17"/>
    <mergeCell ref="A39:N39"/>
    <mergeCell ref="A40:Q41"/>
    <mergeCell ref="A42:Q42"/>
    <mergeCell ref="A45:A49"/>
    <mergeCell ref="B45:B49"/>
    <mergeCell ref="C45:N45"/>
    <mergeCell ref="C46:C49"/>
    <mergeCell ref="D46:D49"/>
    <mergeCell ref="E46:E49"/>
    <mergeCell ref="F46:F49"/>
    <mergeCell ref="M46:N49"/>
    <mergeCell ref="G46:G49"/>
    <mergeCell ref="H46:H49"/>
    <mergeCell ref="I46:I49"/>
    <mergeCell ref="J46:J49"/>
    <mergeCell ref="K46:K49"/>
    <mergeCell ref="L46:L49"/>
    <mergeCell ref="M50:N50"/>
    <mergeCell ref="B51:B52"/>
    <mergeCell ref="C51:C52"/>
    <mergeCell ref="D51:D52"/>
    <mergeCell ref="E51:E52"/>
    <mergeCell ref="F51:F52"/>
    <mergeCell ref="G51:G52"/>
    <mergeCell ref="H51:H52"/>
    <mergeCell ref="I51:I52"/>
    <mergeCell ref="M55:N55"/>
    <mergeCell ref="M56:N56"/>
    <mergeCell ref="M57:N57"/>
    <mergeCell ref="M58:N58"/>
    <mergeCell ref="M59:N59"/>
    <mergeCell ref="M60:N60"/>
    <mergeCell ref="J51:J52"/>
    <mergeCell ref="K51:K52"/>
    <mergeCell ref="L51:L52"/>
    <mergeCell ref="M51:N52"/>
    <mergeCell ref="M53:N53"/>
    <mergeCell ref="M54:N54"/>
    <mergeCell ref="M68:Q71"/>
    <mergeCell ref="C69:K69"/>
    <mergeCell ref="D71:J71"/>
    <mergeCell ref="A72:N72"/>
    <mergeCell ref="A73:N73"/>
    <mergeCell ref="A74:Q75"/>
    <mergeCell ref="M61:N61"/>
    <mergeCell ref="M62:N62"/>
    <mergeCell ref="M63:N63"/>
    <mergeCell ref="M64:N64"/>
    <mergeCell ref="M65:N65"/>
    <mergeCell ref="M66:N66"/>
    <mergeCell ref="A80:L80"/>
    <mergeCell ref="N80:Q80"/>
    <mergeCell ref="A81:L81"/>
    <mergeCell ref="N81:Q81"/>
    <mergeCell ref="A82:L82"/>
    <mergeCell ref="N82:Q82"/>
    <mergeCell ref="A76:Q76"/>
    <mergeCell ref="A77:L78"/>
    <mergeCell ref="M77:M78"/>
    <mergeCell ref="N77:Q78"/>
    <mergeCell ref="A79:L79"/>
    <mergeCell ref="N79:Q79"/>
    <mergeCell ref="A86:L86"/>
    <mergeCell ref="N86:Q86"/>
    <mergeCell ref="A87:L87"/>
    <mergeCell ref="N87:Q87"/>
    <mergeCell ref="A88:L88"/>
    <mergeCell ref="N88:Q88"/>
    <mergeCell ref="A83:L83"/>
    <mergeCell ref="N83:Q83"/>
    <mergeCell ref="A84:L84"/>
    <mergeCell ref="N84:Q84"/>
    <mergeCell ref="A85:L85"/>
    <mergeCell ref="N85:Q85"/>
    <mergeCell ref="A92:L92"/>
    <mergeCell ref="N92:Q92"/>
    <mergeCell ref="A93:L93"/>
    <mergeCell ref="N93:Q93"/>
    <mergeCell ref="A94:L94"/>
    <mergeCell ref="N94:Q94"/>
    <mergeCell ref="A89:L89"/>
    <mergeCell ref="N89:Q89"/>
    <mergeCell ref="A90:L90"/>
    <mergeCell ref="N90:Q90"/>
    <mergeCell ref="A91:L91"/>
    <mergeCell ref="N91:Q91"/>
    <mergeCell ref="A98:L98"/>
    <mergeCell ref="N98:Q98"/>
    <mergeCell ref="A100:L100"/>
    <mergeCell ref="N100:Q100"/>
    <mergeCell ref="A101:L101"/>
    <mergeCell ref="N101:Q101"/>
    <mergeCell ref="A95:L95"/>
    <mergeCell ref="N95:Q95"/>
    <mergeCell ref="A96:L96"/>
    <mergeCell ref="N96:Q96"/>
    <mergeCell ref="A97:L97"/>
    <mergeCell ref="N97:Q97"/>
    <mergeCell ref="A112:Q112"/>
    <mergeCell ref="A106:C106"/>
    <mergeCell ref="F106:I106"/>
    <mergeCell ref="K106:P106"/>
    <mergeCell ref="F107:I107"/>
    <mergeCell ref="A109:Q109"/>
    <mergeCell ref="A110:Q110"/>
    <mergeCell ref="A102:L102"/>
    <mergeCell ref="N102:Q102"/>
    <mergeCell ref="A103:L103"/>
    <mergeCell ref="N103:Q103"/>
    <mergeCell ref="A104:L104"/>
    <mergeCell ref="N104:Q104"/>
  </mergeCells>
  <pageMargins left="0.8" right="0.52" top="0.28000000000000003" bottom="0.32" header="0.3" footer="0.3"/>
  <pageSetup orientation="portrait" copies="8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3F290-85EF-417D-9FCF-8E27E486F802}">
  <dimension ref="A1:W112"/>
  <sheetViews>
    <sheetView showWhiteSpace="0" view="pageLayout" topLeftCell="A63" zoomScale="112" zoomScaleNormal="106" zoomScalePageLayoutView="112" workbookViewId="0">
      <selection activeCell="D19" sqref="D19"/>
    </sheetView>
  </sheetViews>
  <sheetFormatPr defaultColWidth="9.140625" defaultRowHeight="15" x14ac:dyDescent="0.25"/>
  <cols>
    <col min="1" max="1" width="12.5703125" style="133" customWidth="1"/>
    <col min="2" max="2" width="4.42578125" style="133" customWidth="1"/>
    <col min="3" max="3" width="5.42578125" style="133" customWidth="1"/>
    <col min="4" max="4" width="5.5703125" style="133" customWidth="1"/>
    <col min="5" max="5" width="5" style="133" customWidth="1"/>
    <col min="6" max="6" width="4.42578125" style="133" customWidth="1"/>
    <col min="7" max="7" width="4.5703125" style="133" customWidth="1"/>
    <col min="8" max="8" width="5.5703125" style="133" customWidth="1"/>
    <col min="9" max="9" width="4.42578125" style="133" customWidth="1"/>
    <col min="10" max="10" width="5.85546875" style="133" customWidth="1"/>
    <col min="11" max="11" width="5" style="133" customWidth="1"/>
    <col min="12" max="12" width="4.42578125" style="133" customWidth="1"/>
    <col min="13" max="13" width="4.5703125" style="133" customWidth="1"/>
    <col min="14" max="14" width="4.42578125" style="133" customWidth="1"/>
    <col min="15" max="15" width="4.85546875" style="133" customWidth="1"/>
    <col min="16" max="16" width="4.5703125" style="133" customWidth="1"/>
    <col min="17" max="17" width="5.140625" style="133" customWidth="1"/>
    <col min="18" max="16384" width="9.140625" style="133"/>
  </cols>
  <sheetData>
    <row r="1" spans="1:17" ht="65.25" customHeight="1" x14ac:dyDescent="0.25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2"/>
      <c r="M1" s="632" t="s">
        <v>0</v>
      </c>
      <c r="N1" s="632"/>
      <c r="O1" s="632"/>
      <c r="P1" s="632"/>
      <c r="Q1" s="632"/>
    </row>
    <row r="2" spans="1:17" ht="15.75" x14ac:dyDescent="0.25">
      <c r="A2" s="131"/>
      <c r="B2" s="131"/>
      <c r="C2" s="134">
        <v>3</v>
      </c>
      <c r="D2" s="134">
        <v>0</v>
      </c>
      <c r="E2" s="134">
        <v>0</v>
      </c>
      <c r="F2" s="134">
        <v>6</v>
      </c>
      <c r="G2" s="134">
        <v>2</v>
      </c>
      <c r="H2" s="134">
        <v>4</v>
      </c>
      <c r="I2" s="134">
        <v>3</v>
      </c>
      <c r="J2" s="134">
        <v>4</v>
      </c>
      <c r="K2" s="134">
        <v>4</v>
      </c>
      <c r="L2" s="132"/>
      <c r="M2" s="632"/>
      <c r="N2" s="632"/>
      <c r="O2" s="632"/>
      <c r="P2" s="632"/>
      <c r="Q2" s="632"/>
    </row>
    <row r="3" spans="1:17" x14ac:dyDescent="0.25">
      <c r="A3" s="131"/>
      <c r="B3" s="131"/>
      <c r="C3" s="633" t="s">
        <v>1</v>
      </c>
      <c r="D3" s="633"/>
      <c r="E3" s="633"/>
      <c r="F3" s="633"/>
      <c r="G3" s="633"/>
      <c r="H3" s="633"/>
      <c r="I3" s="633"/>
      <c r="J3" s="633"/>
      <c r="K3" s="633"/>
      <c r="L3" s="132"/>
      <c r="M3" s="632"/>
      <c r="N3" s="632"/>
      <c r="O3" s="632"/>
      <c r="P3" s="632"/>
      <c r="Q3" s="632"/>
    </row>
    <row r="4" spans="1:17" ht="3" customHeight="1" x14ac:dyDescent="0.2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2"/>
      <c r="M4" s="632"/>
      <c r="N4" s="632"/>
      <c r="O4" s="632"/>
      <c r="P4" s="632"/>
      <c r="Q4" s="632"/>
    </row>
    <row r="5" spans="1:17" ht="17.25" customHeight="1" x14ac:dyDescent="0.25">
      <c r="A5" s="135"/>
      <c r="B5" s="634" t="s">
        <v>94</v>
      </c>
      <c r="C5" s="634"/>
      <c r="D5" s="634"/>
      <c r="E5" s="634"/>
      <c r="F5" s="634"/>
      <c r="G5" s="634"/>
      <c r="H5" s="634"/>
      <c r="I5" s="634"/>
      <c r="J5" s="634"/>
      <c r="K5" s="634"/>
      <c r="L5" s="634"/>
      <c r="M5" s="632"/>
      <c r="N5" s="632"/>
      <c r="O5" s="632"/>
      <c r="P5" s="632"/>
      <c r="Q5" s="632"/>
    </row>
    <row r="6" spans="1:17" x14ac:dyDescent="0.25">
      <c r="A6" s="635" t="s">
        <v>2</v>
      </c>
      <c r="B6" s="636"/>
      <c r="C6" s="636"/>
      <c r="D6" s="636"/>
      <c r="E6" s="636"/>
      <c r="F6" s="636"/>
      <c r="G6" s="636"/>
      <c r="H6" s="636"/>
      <c r="I6" s="636"/>
      <c r="J6" s="636"/>
      <c r="K6" s="636"/>
      <c r="L6" s="636"/>
      <c r="M6" s="636"/>
      <c r="N6" s="636"/>
      <c r="O6" s="131"/>
      <c r="P6" s="131"/>
      <c r="Q6" s="131"/>
    </row>
    <row r="7" spans="1:17" ht="10.5" customHeight="1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</row>
    <row r="8" spans="1:17" ht="14.25" customHeight="1" x14ac:dyDescent="0.25">
      <c r="A8" s="637" t="s">
        <v>95</v>
      </c>
      <c r="B8" s="636"/>
      <c r="C8" s="636"/>
      <c r="D8" s="636"/>
      <c r="E8" s="636"/>
      <c r="F8" s="636"/>
      <c r="G8" s="636"/>
      <c r="H8" s="636"/>
      <c r="I8" s="636"/>
      <c r="J8" s="636"/>
      <c r="K8" s="636"/>
      <c r="L8" s="636"/>
      <c r="M8" s="636"/>
      <c r="N8" s="636"/>
      <c r="O8" s="131"/>
      <c r="P8" s="131"/>
      <c r="Q8" s="131"/>
    </row>
    <row r="9" spans="1:17" ht="15.75" x14ac:dyDescent="0.25">
      <c r="A9" s="637" t="s">
        <v>3</v>
      </c>
      <c r="B9" s="636"/>
      <c r="C9" s="636"/>
      <c r="D9" s="636"/>
      <c r="E9" s="636"/>
      <c r="F9" s="636"/>
      <c r="G9" s="636"/>
      <c r="H9" s="636"/>
      <c r="I9" s="636"/>
      <c r="J9" s="636"/>
      <c r="K9" s="636"/>
      <c r="L9" s="636"/>
      <c r="M9" s="636"/>
      <c r="N9" s="636"/>
      <c r="O9" s="131"/>
      <c r="P9" s="131"/>
      <c r="Q9" s="131"/>
    </row>
    <row r="10" spans="1:17" x14ac:dyDescent="0.25">
      <c r="A10" s="638" t="s">
        <v>4</v>
      </c>
      <c r="B10" s="638"/>
      <c r="C10" s="638"/>
      <c r="D10" s="638"/>
      <c r="E10" s="638"/>
      <c r="F10" s="638"/>
      <c r="G10" s="638"/>
      <c r="H10" s="638"/>
      <c r="I10" s="638"/>
      <c r="J10" s="638"/>
      <c r="K10" s="638"/>
      <c r="L10" s="638"/>
      <c r="M10" s="638"/>
      <c r="N10" s="638"/>
      <c r="O10" s="638"/>
      <c r="P10" s="638"/>
      <c r="Q10" s="638"/>
    </row>
    <row r="11" spans="1:17" ht="22.5" customHeight="1" x14ac:dyDescent="0.25">
      <c r="A11" s="638"/>
      <c r="B11" s="638"/>
      <c r="C11" s="638"/>
      <c r="D11" s="638"/>
      <c r="E11" s="638"/>
      <c r="F11" s="638"/>
      <c r="G11" s="638"/>
      <c r="H11" s="638"/>
      <c r="I11" s="638"/>
      <c r="J11" s="638"/>
      <c r="K11" s="638"/>
      <c r="L11" s="638"/>
      <c r="M11" s="638"/>
      <c r="N11" s="638"/>
      <c r="O11" s="638"/>
      <c r="P11" s="638"/>
      <c r="Q11" s="638"/>
    </row>
    <row r="12" spans="1:17" ht="16.5" customHeight="1" x14ac:dyDescent="0.25">
      <c r="A12" s="639" t="s">
        <v>5</v>
      </c>
      <c r="B12" s="640"/>
      <c r="C12" s="640"/>
      <c r="D12" s="640"/>
      <c r="E12" s="640"/>
      <c r="F12" s="640"/>
      <c r="G12" s="640"/>
      <c r="H12" s="640"/>
      <c r="I12" s="640"/>
      <c r="J12" s="640"/>
      <c r="K12" s="640"/>
      <c r="L12" s="640"/>
      <c r="M12" s="640"/>
      <c r="N12" s="640"/>
      <c r="O12" s="640"/>
      <c r="P12" s="640"/>
      <c r="Q12" s="131"/>
    </row>
    <row r="13" spans="1:17" s="136" customFormat="1" ht="51.75" customHeight="1" x14ac:dyDescent="0.2">
      <c r="A13" s="641" t="s">
        <v>6</v>
      </c>
      <c r="B13" s="642" t="s">
        <v>7</v>
      </c>
      <c r="C13" s="644" t="s">
        <v>8</v>
      </c>
      <c r="D13" s="645"/>
      <c r="E13" s="644" t="s">
        <v>9</v>
      </c>
      <c r="F13" s="645"/>
      <c r="G13" s="644" t="s">
        <v>10</v>
      </c>
      <c r="H13" s="645"/>
      <c r="I13" s="646" t="s">
        <v>11</v>
      </c>
      <c r="J13" s="646" t="s">
        <v>12</v>
      </c>
      <c r="K13" s="646" t="s">
        <v>13</v>
      </c>
      <c r="L13" s="648" t="s">
        <v>14</v>
      </c>
      <c r="M13" s="649"/>
      <c r="N13" s="650"/>
      <c r="O13" s="648" t="s">
        <v>15</v>
      </c>
      <c r="P13" s="649"/>
      <c r="Q13" s="650"/>
    </row>
    <row r="14" spans="1:17" s="136" customFormat="1" ht="57" customHeight="1" x14ac:dyDescent="0.2">
      <c r="A14" s="641"/>
      <c r="B14" s="643"/>
      <c r="C14" s="137" t="s">
        <v>16</v>
      </c>
      <c r="D14" s="137" t="s">
        <v>17</v>
      </c>
      <c r="E14" s="137" t="s">
        <v>16</v>
      </c>
      <c r="F14" s="137" t="s">
        <v>18</v>
      </c>
      <c r="G14" s="137" t="s">
        <v>16</v>
      </c>
      <c r="H14" s="137" t="s">
        <v>18</v>
      </c>
      <c r="I14" s="647"/>
      <c r="J14" s="647"/>
      <c r="K14" s="647"/>
      <c r="L14" s="137" t="s">
        <v>19</v>
      </c>
      <c r="M14" s="137" t="s">
        <v>20</v>
      </c>
      <c r="N14" s="137" t="s">
        <v>21</v>
      </c>
      <c r="O14" s="137" t="s">
        <v>19</v>
      </c>
      <c r="P14" s="137" t="s">
        <v>20</v>
      </c>
      <c r="Q14" s="137" t="s">
        <v>21</v>
      </c>
    </row>
    <row r="15" spans="1:17" s="136" customFormat="1" ht="18.75" customHeight="1" x14ac:dyDescent="0.2">
      <c r="A15" s="138" t="s">
        <v>22</v>
      </c>
      <c r="B15" s="139" t="s">
        <v>23</v>
      </c>
      <c r="C15" s="139">
        <v>1</v>
      </c>
      <c r="D15" s="139">
        <v>2</v>
      </c>
      <c r="E15" s="139">
        <v>3</v>
      </c>
      <c r="F15" s="139">
        <v>4</v>
      </c>
      <c r="G15" s="139">
        <v>5</v>
      </c>
      <c r="H15" s="139">
        <v>6</v>
      </c>
      <c r="I15" s="139">
        <v>7</v>
      </c>
      <c r="J15" s="139">
        <v>8</v>
      </c>
      <c r="K15" s="139">
        <v>9</v>
      </c>
      <c r="L15" s="139">
        <v>10</v>
      </c>
      <c r="M15" s="139">
        <v>11</v>
      </c>
      <c r="N15" s="139">
        <v>12</v>
      </c>
      <c r="O15" s="139">
        <v>13</v>
      </c>
      <c r="P15" s="139">
        <v>14</v>
      </c>
      <c r="Q15" s="139">
        <v>15</v>
      </c>
    </row>
    <row r="16" spans="1:17" s="136" customFormat="1" ht="11.25" x14ac:dyDescent="0.2">
      <c r="A16" s="140" t="s">
        <v>24</v>
      </c>
      <c r="B16" s="656"/>
      <c r="C16" s="651">
        <f>SUM(C18:C31)</f>
        <v>90</v>
      </c>
      <c r="D16" s="651">
        <f t="shared" ref="D16:Q16" si="0">SUM(D18:D31)</f>
        <v>1553</v>
      </c>
      <c r="E16" s="651">
        <f t="shared" si="0"/>
        <v>0</v>
      </c>
      <c r="F16" s="651">
        <f t="shared" si="0"/>
        <v>0</v>
      </c>
      <c r="G16" s="651">
        <f t="shared" si="0"/>
        <v>0</v>
      </c>
      <c r="H16" s="651">
        <f t="shared" si="0"/>
        <v>0</v>
      </c>
      <c r="I16" s="651">
        <f t="shared" si="0"/>
        <v>0</v>
      </c>
      <c r="J16" s="651">
        <f t="shared" si="0"/>
        <v>0</v>
      </c>
      <c r="K16" s="651">
        <f t="shared" si="0"/>
        <v>40</v>
      </c>
      <c r="L16" s="651">
        <f t="shared" si="0"/>
        <v>0</v>
      </c>
      <c r="M16" s="651">
        <f t="shared" si="0"/>
        <v>0</v>
      </c>
      <c r="N16" s="651">
        <f t="shared" si="0"/>
        <v>0</v>
      </c>
      <c r="O16" s="651">
        <f t="shared" si="0"/>
        <v>0</v>
      </c>
      <c r="P16" s="651">
        <f t="shared" si="0"/>
        <v>0</v>
      </c>
      <c r="Q16" s="651">
        <f t="shared" si="0"/>
        <v>0</v>
      </c>
    </row>
    <row r="17" spans="1:18" s="136" customFormat="1" ht="11.25" x14ac:dyDescent="0.2">
      <c r="A17" s="141" t="s">
        <v>25</v>
      </c>
      <c r="B17" s="657"/>
      <c r="C17" s="652"/>
      <c r="D17" s="652"/>
      <c r="E17" s="652"/>
      <c r="F17" s="652"/>
      <c r="G17" s="652"/>
      <c r="H17" s="652"/>
      <c r="I17" s="652"/>
      <c r="J17" s="652"/>
      <c r="K17" s="652"/>
      <c r="L17" s="652"/>
      <c r="M17" s="652"/>
      <c r="N17" s="652"/>
      <c r="O17" s="652"/>
      <c r="P17" s="652"/>
      <c r="Q17" s="652"/>
      <c r="R17" s="136">
        <f>SUM(D16,)</f>
        <v>1553</v>
      </c>
    </row>
    <row r="18" spans="1:18" s="144" customFormat="1" ht="40.5" customHeight="1" x14ac:dyDescent="0.25">
      <c r="A18" s="142" t="s">
        <v>26</v>
      </c>
      <c r="B18" s="143" t="s">
        <v>27</v>
      </c>
      <c r="C18" s="224">
        <v>5</v>
      </c>
      <c r="D18" s="224">
        <v>166</v>
      </c>
      <c r="E18" s="224"/>
      <c r="F18" s="224"/>
      <c r="G18" s="224"/>
      <c r="H18" s="224"/>
      <c r="I18" s="224"/>
      <c r="J18" s="224"/>
      <c r="K18" s="224">
        <v>4</v>
      </c>
      <c r="L18" s="224"/>
      <c r="M18" s="224"/>
      <c r="N18" s="224"/>
      <c r="O18" s="224"/>
      <c r="P18" s="224"/>
      <c r="Q18" s="224"/>
    </row>
    <row r="19" spans="1:18" s="144" customFormat="1" ht="21" x14ac:dyDescent="0.25">
      <c r="A19" s="145" t="s">
        <v>28</v>
      </c>
      <c r="B19" s="139" t="s">
        <v>29</v>
      </c>
      <c r="C19" s="224">
        <v>11</v>
      </c>
      <c r="D19" s="224">
        <v>214</v>
      </c>
      <c r="E19" s="224"/>
      <c r="F19" s="224"/>
      <c r="G19" s="224"/>
      <c r="H19" s="224"/>
      <c r="I19" s="224"/>
      <c r="J19" s="224"/>
      <c r="K19" s="224">
        <v>10</v>
      </c>
      <c r="L19" s="224"/>
      <c r="M19" s="224"/>
      <c r="N19" s="224"/>
      <c r="O19" s="224"/>
      <c r="P19" s="224"/>
      <c r="Q19" s="224"/>
    </row>
    <row r="20" spans="1:18" s="144" customFormat="1" x14ac:dyDescent="0.25">
      <c r="A20" s="145" t="s">
        <v>30</v>
      </c>
      <c r="B20" s="139" t="s">
        <v>31</v>
      </c>
      <c r="C20" s="224">
        <v>8</v>
      </c>
      <c r="D20" s="224">
        <v>136</v>
      </c>
      <c r="E20" s="224"/>
      <c r="F20" s="224"/>
      <c r="G20" s="224"/>
      <c r="H20" s="224"/>
      <c r="I20" s="224"/>
      <c r="J20" s="224"/>
      <c r="K20" s="224">
        <v>2</v>
      </c>
      <c r="L20" s="224"/>
      <c r="M20" s="224"/>
      <c r="N20" s="224"/>
      <c r="O20" s="224"/>
      <c r="P20" s="224"/>
      <c r="Q20" s="224"/>
    </row>
    <row r="21" spans="1:18" s="144" customFormat="1" ht="42" x14ac:dyDescent="0.25">
      <c r="A21" s="145" t="s">
        <v>32</v>
      </c>
      <c r="B21" s="139" t="s">
        <v>33</v>
      </c>
      <c r="C21" s="224">
        <v>8</v>
      </c>
      <c r="D21" s="224">
        <v>109</v>
      </c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</row>
    <row r="22" spans="1:18" s="144" customFormat="1" x14ac:dyDescent="0.25">
      <c r="A22" s="145" t="s">
        <v>34</v>
      </c>
      <c r="B22" s="139" t="s">
        <v>35</v>
      </c>
      <c r="C22" s="224">
        <v>8</v>
      </c>
      <c r="D22" s="224">
        <v>120</v>
      </c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</row>
    <row r="23" spans="1:18" s="144" customFormat="1" ht="31.5" x14ac:dyDescent="0.25">
      <c r="A23" s="145" t="s">
        <v>36</v>
      </c>
      <c r="B23" s="139" t="s">
        <v>37</v>
      </c>
      <c r="C23" s="224">
        <v>12</v>
      </c>
      <c r="D23" s="224">
        <v>136</v>
      </c>
      <c r="E23" s="224"/>
      <c r="F23" s="224"/>
      <c r="G23" s="224"/>
      <c r="H23" s="224"/>
      <c r="I23" s="224"/>
      <c r="J23" s="224"/>
      <c r="K23" s="224">
        <v>3</v>
      </c>
      <c r="L23" s="224"/>
      <c r="M23" s="224"/>
      <c r="N23" s="224"/>
      <c r="O23" s="224"/>
      <c r="P23" s="224"/>
      <c r="Q23" s="224"/>
    </row>
    <row r="24" spans="1:18" s="144" customFormat="1" ht="42" x14ac:dyDescent="0.25">
      <c r="A24" s="145" t="s">
        <v>38</v>
      </c>
      <c r="B24" s="139" t="s">
        <v>39</v>
      </c>
      <c r="C24" s="224">
        <v>5</v>
      </c>
      <c r="D24" s="224">
        <v>97</v>
      </c>
      <c r="E24" s="224"/>
      <c r="F24" s="224"/>
      <c r="G24" s="224"/>
      <c r="H24" s="224"/>
      <c r="I24" s="224"/>
      <c r="J24" s="224"/>
      <c r="K24" s="224">
        <v>1</v>
      </c>
      <c r="L24" s="224"/>
      <c r="M24" s="224"/>
      <c r="N24" s="224"/>
      <c r="O24" s="224"/>
      <c r="P24" s="224"/>
      <c r="Q24" s="224"/>
    </row>
    <row r="25" spans="1:18" s="144" customFormat="1" ht="21" x14ac:dyDescent="0.25">
      <c r="A25" s="145" t="s">
        <v>40</v>
      </c>
      <c r="B25" s="139" t="s">
        <v>41</v>
      </c>
      <c r="C25" s="224">
        <v>3</v>
      </c>
      <c r="D25" s="224">
        <v>48</v>
      </c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</row>
    <row r="26" spans="1:18" s="144" customFormat="1" ht="31.5" x14ac:dyDescent="0.25">
      <c r="A26" s="145" t="s">
        <v>42</v>
      </c>
      <c r="B26" s="139" t="s">
        <v>43</v>
      </c>
      <c r="C26" s="224">
        <v>12</v>
      </c>
      <c r="D26" s="224">
        <v>224</v>
      </c>
      <c r="E26" s="224"/>
      <c r="F26" s="224"/>
      <c r="G26" s="224"/>
      <c r="H26" s="224"/>
      <c r="I26" s="224"/>
      <c r="J26" s="224"/>
      <c r="K26" s="224">
        <v>16</v>
      </c>
      <c r="L26" s="224"/>
      <c r="M26" s="224"/>
      <c r="N26" s="224"/>
      <c r="O26" s="224"/>
      <c r="P26" s="224"/>
      <c r="Q26" s="224"/>
    </row>
    <row r="27" spans="1:18" s="144" customFormat="1" ht="31.5" x14ac:dyDescent="0.25">
      <c r="A27" s="145" t="s">
        <v>44</v>
      </c>
      <c r="B27" s="139" t="s">
        <v>45</v>
      </c>
      <c r="C27" s="224">
        <v>13</v>
      </c>
      <c r="D27" s="224">
        <v>195</v>
      </c>
      <c r="E27" s="224"/>
      <c r="F27" s="224"/>
      <c r="G27" s="224"/>
      <c r="H27" s="224"/>
      <c r="I27" s="224"/>
      <c r="J27" s="224"/>
      <c r="K27" s="224">
        <v>2</v>
      </c>
      <c r="L27" s="224"/>
      <c r="M27" s="224"/>
      <c r="N27" s="224"/>
      <c r="O27" s="224"/>
      <c r="P27" s="224"/>
      <c r="Q27" s="224"/>
    </row>
    <row r="28" spans="1:18" s="144" customFormat="1" ht="24.75" customHeight="1" x14ac:dyDescent="0.25">
      <c r="A28" s="145" t="s">
        <v>46</v>
      </c>
      <c r="B28" s="139" t="s">
        <v>47</v>
      </c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</row>
    <row r="29" spans="1:18" s="144" customFormat="1" ht="21" x14ac:dyDescent="0.25">
      <c r="A29" s="145" t="s">
        <v>48</v>
      </c>
      <c r="B29" s="139" t="s">
        <v>49</v>
      </c>
      <c r="C29" s="224">
        <v>5</v>
      </c>
      <c r="D29" s="224">
        <v>108</v>
      </c>
      <c r="E29" s="224"/>
      <c r="F29" s="224"/>
      <c r="G29" s="224"/>
      <c r="H29" s="224"/>
      <c r="I29" s="224"/>
      <c r="J29" s="224"/>
      <c r="K29" s="224">
        <v>2</v>
      </c>
      <c r="L29" s="224"/>
      <c r="M29" s="224"/>
      <c r="N29" s="224"/>
      <c r="O29" s="224"/>
      <c r="P29" s="224"/>
      <c r="Q29" s="224"/>
    </row>
    <row r="30" spans="1:18" s="144" customFormat="1" ht="21" x14ac:dyDescent="0.25">
      <c r="A30" s="145" t="s">
        <v>50</v>
      </c>
      <c r="B30" s="139" t="s">
        <v>51</v>
      </c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</row>
    <row r="31" spans="1:18" s="144" customFormat="1" ht="22.5" customHeight="1" x14ac:dyDescent="0.25">
      <c r="A31" s="145" t="s">
        <v>52</v>
      </c>
      <c r="B31" s="139" t="s">
        <v>53</v>
      </c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</row>
    <row r="32" spans="1:18" s="144" customFormat="1" ht="22.5" customHeight="1" x14ac:dyDescent="0.25">
      <c r="A32" s="146"/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9"/>
    </row>
    <row r="33" spans="1:17" s="144" customFormat="1" ht="6" customHeight="1" x14ac:dyDescent="0.25">
      <c r="A33" s="146"/>
      <c r="B33" s="147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653"/>
      <c r="N33" s="653"/>
      <c r="O33" s="653"/>
      <c r="P33" s="653"/>
      <c r="Q33" s="653"/>
    </row>
    <row r="34" spans="1:17" s="144" customFormat="1" ht="17.25" hidden="1" customHeight="1" x14ac:dyDescent="0.25">
      <c r="A34" s="146"/>
      <c r="B34" s="147"/>
      <c r="C34" s="150"/>
      <c r="D34" s="150"/>
      <c r="E34" s="150"/>
      <c r="F34" s="150"/>
      <c r="G34" s="150"/>
      <c r="H34" s="150"/>
      <c r="I34" s="150"/>
      <c r="J34" s="150"/>
      <c r="K34" s="150"/>
      <c r="L34" s="148"/>
      <c r="M34" s="653"/>
      <c r="N34" s="653"/>
      <c r="O34" s="653"/>
      <c r="P34" s="653"/>
      <c r="Q34" s="653"/>
    </row>
    <row r="35" spans="1:17" s="144" customFormat="1" ht="22.5" hidden="1" customHeight="1" x14ac:dyDescent="0.25">
      <c r="A35" s="146"/>
      <c r="B35" s="147"/>
      <c r="C35" s="654"/>
      <c r="D35" s="654"/>
      <c r="E35" s="654"/>
      <c r="F35" s="654"/>
      <c r="G35" s="654"/>
      <c r="H35" s="654"/>
      <c r="I35" s="654"/>
      <c r="J35" s="654"/>
      <c r="K35" s="654"/>
      <c r="L35" s="148"/>
      <c r="M35" s="653"/>
      <c r="N35" s="653"/>
      <c r="O35" s="653"/>
      <c r="P35" s="653"/>
      <c r="Q35" s="653"/>
    </row>
    <row r="36" spans="1:17" s="144" customFormat="1" ht="17.25" hidden="1" customHeight="1" x14ac:dyDescent="0.25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2"/>
      <c r="N36" s="152"/>
      <c r="O36" s="152"/>
      <c r="P36" s="152"/>
      <c r="Q36" s="152"/>
    </row>
    <row r="37" spans="1:17" s="144" customFormat="1" ht="14.25" hidden="1" customHeight="1" x14ac:dyDescent="0.25">
      <c r="A37" s="146"/>
      <c r="B37" s="147"/>
      <c r="C37" s="148"/>
      <c r="D37" s="654"/>
      <c r="E37" s="654"/>
      <c r="F37" s="654"/>
      <c r="G37" s="654"/>
      <c r="H37" s="654"/>
      <c r="I37" s="654"/>
      <c r="J37" s="654"/>
      <c r="K37" s="148"/>
      <c r="L37" s="148"/>
      <c r="M37" s="148"/>
      <c r="N37" s="148"/>
      <c r="O37" s="148"/>
      <c r="P37" s="148"/>
      <c r="Q37" s="149"/>
    </row>
    <row r="38" spans="1:17" s="144" customFormat="1" ht="15.75" hidden="1" customHeight="1" x14ac:dyDescent="0.25">
      <c r="A38" s="655"/>
      <c r="B38" s="655"/>
      <c r="C38" s="655"/>
      <c r="D38" s="655"/>
      <c r="E38" s="655"/>
      <c r="F38" s="655"/>
      <c r="G38" s="655"/>
      <c r="H38" s="655"/>
      <c r="I38" s="655"/>
      <c r="J38" s="655"/>
      <c r="K38" s="655"/>
      <c r="L38" s="655"/>
      <c r="M38" s="655"/>
      <c r="N38" s="655"/>
      <c r="O38" s="148"/>
      <c r="P38" s="148"/>
      <c r="Q38" s="149"/>
    </row>
    <row r="39" spans="1:17" s="144" customFormat="1" ht="15.75" hidden="1" customHeight="1" x14ac:dyDescent="0.25">
      <c r="A39" s="655"/>
      <c r="B39" s="655"/>
      <c r="C39" s="655"/>
      <c r="D39" s="655"/>
      <c r="E39" s="655"/>
      <c r="F39" s="655"/>
      <c r="G39" s="655"/>
      <c r="H39" s="655"/>
      <c r="I39" s="655"/>
      <c r="J39" s="655"/>
      <c r="K39" s="655"/>
      <c r="L39" s="655"/>
      <c r="M39" s="655"/>
      <c r="N39" s="655"/>
      <c r="O39" s="148"/>
      <c r="P39" s="148"/>
      <c r="Q39" s="149"/>
    </row>
    <row r="40" spans="1:17" s="144" customFormat="1" ht="15" hidden="1" customHeight="1" x14ac:dyDescent="0.25">
      <c r="A40" s="638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</row>
    <row r="41" spans="1:17" s="144" customFormat="1" ht="14.1" hidden="1" customHeight="1" x14ac:dyDescent="0.25">
      <c r="A41" s="638"/>
      <c r="B41" s="638"/>
      <c r="C41" s="638"/>
      <c r="D41" s="638"/>
      <c r="E41" s="638"/>
      <c r="F41" s="638"/>
      <c r="G41" s="638"/>
      <c r="H41" s="638"/>
      <c r="I41" s="638"/>
      <c r="J41" s="638"/>
      <c r="K41" s="638"/>
      <c r="L41" s="638"/>
      <c r="M41" s="638"/>
      <c r="N41" s="638"/>
      <c r="O41" s="638"/>
      <c r="P41" s="638"/>
      <c r="Q41" s="638"/>
    </row>
    <row r="42" spans="1:17" s="144" customFormat="1" ht="23.25" customHeight="1" x14ac:dyDescent="0.25">
      <c r="A42" s="658" t="s">
        <v>54</v>
      </c>
      <c r="B42" s="658"/>
      <c r="C42" s="658"/>
      <c r="D42" s="658"/>
      <c r="E42" s="658"/>
      <c r="F42" s="658"/>
      <c r="G42" s="658"/>
      <c r="H42" s="658"/>
      <c r="I42" s="658"/>
      <c r="J42" s="658"/>
      <c r="K42" s="658"/>
      <c r="L42" s="658"/>
      <c r="M42" s="658"/>
      <c r="N42" s="658"/>
      <c r="O42" s="658"/>
      <c r="P42" s="658"/>
      <c r="Q42" s="658"/>
    </row>
    <row r="43" spans="1:17" s="144" customFormat="1" ht="15" hidden="1" customHeight="1" x14ac:dyDescent="0.25"/>
    <row r="44" spans="1:17" s="144" customFormat="1" ht="8.25" customHeight="1" x14ac:dyDescent="0.25"/>
    <row r="45" spans="1:17" x14ac:dyDescent="0.25">
      <c r="A45" s="659" t="s">
        <v>55</v>
      </c>
      <c r="B45" s="660" t="s">
        <v>56</v>
      </c>
      <c r="C45" s="661" t="s">
        <v>57</v>
      </c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3"/>
      <c r="O45" s="131"/>
      <c r="P45" s="131"/>
      <c r="Q45" s="131"/>
    </row>
    <row r="46" spans="1:17" ht="15" customHeight="1" x14ac:dyDescent="0.25">
      <c r="A46" s="659"/>
      <c r="B46" s="660"/>
      <c r="C46" s="664" t="s">
        <v>58</v>
      </c>
      <c r="D46" s="664" t="s">
        <v>59</v>
      </c>
      <c r="E46" s="664" t="s">
        <v>60</v>
      </c>
      <c r="F46" s="664" t="s">
        <v>61</v>
      </c>
      <c r="G46" s="664" t="s">
        <v>62</v>
      </c>
      <c r="H46" s="664" t="s">
        <v>63</v>
      </c>
      <c r="I46" s="664" t="s">
        <v>64</v>
      </c>
      <c r="J46" s="664" t="s">
        <v>65</v>
      </c>
      <c r="K46" s="664" t="s">
        <v>66</v>
      </c>
      <c r="L46" s="664" t="s">
        <v>67</v>
      </c>
      <c r="M46" s="665" t="s">
        <v>68</v>
      </c>
      <c r="N46" s="665"/>
      <c r="O46" s="131"/>
      <c r="P46" s="131"/>
      <c r="Q46" s="131"/>
    </row>
    <row r="47" spans="1:17" x14ac:dyDescent="0.25">
      <c r="A47" s="659"/>
      <c r="B47" s="660"/>
      <c r="C47" s="665"/>
      <c r="D47" s="665"/>
      <c r="E47" s="665"/>
      <c r="F47" s="665"/>
      <c r="G47" s="665"/>
      <c r="H47" s="665"/>
      <c r="I47" s="665"/>
      <c r="J47" s="665"/>
      <c r="K47" s="665"/>
      <c r="L47" s="665"/>
      <c r="M47" s="665"/>
      <c r="N47" s="665"/>
      <c r="O47" s="131"/>
      <c r="P47" s="131"/>
      <c r="Q47" s="131"/>
    </row>
    <row r="48" spans="1:17" x14ac:dyDescent="0.25">
      <c r="A48" s="659"/>
      <c r="B48" s="660"/>
      <c r="C48" s="665"/>
      <c r="D48" s="665"/>
      <c r="E48" s="665"/>
      <c r="F48" s="665"/>
      <c r="G48" s="665"/>
      <c r="H48" s="665"/>
      <c r="I48" s="665"/>
      <c r="J48" s="665"/>
      <c r="K48" s="665"/>
      <c r="L48" s="665"/>
      <c r="M48" s="665"/>
      <c r="N48" s="665"/>
      <c r="O48" s="131"/>
      <c r="P48" s="131"/>
      <c r="Q48" s="131"/>
    </row>
    <row r="49" spans="1:17" ht="36.75" customHeight="1" x14ac:dyDescent="0.25">
      <c r="A49" s="659"/>
      <c r="B49" s="660"/>
      <c r="C49" s="665"/>
      <c r="D49" s="665"/>
      <c r="E49" s="665"/>
      <c r="F49" s="665"/>
      <c r="G49" s="665"/>
      <c r="H49" s="665"/>
      <c r="I49" s="665"/>
      <c r="J49" s="665"/>
      <c r="K49" s="665"/>
      <c r="L49" s="665"/>
      <c r="M49" s="665"/>
      <c r="N49" s="665"/>
      <c r="O49" s="131"/>
      <c r="P49" s="131"/>
      <c r="Q49" s="131"/>
    </row>
    <row r="50" spans="1:17" x14ac:dyDescent="0.25">
      <c r="A50" s="138" t="s">
        <v>22</v>
      </c>
      <c r="B50" s="139" t="s">
        <v>23</v>
      </c>
      <c r="C50" s="139">
        <v>1</v>
      </c>
      <c r="D50" s="139">
        <v>2</v>
      </c>
      <c r="E50" s="139">
        <v>3</v>
      </c>
      <c r="F50" s="139">
        <v>4</v>
      </c>
      <c r="G50" s="139">
        <v>5</v>
      </c>
      <c r="H50" s="139">
        <v>6</v>
      </c>
      <c r="I50" s="139">
        <v>7</v>
      </c>
      <c r="J50" s="139">
        <v>8</v>
      </c>
      <c r="K50" s="139">
        <v>9</v>
      </c>
      <c r="L50" s="139">
        <v>10</v>
      </c>
      <c r="M50" s="641">
        <v>11</v>
      </c>
      <c r="N50" s="641"/>
      <c r="O50" s="131"/>
      <c r="P50" s="131"/>
      <c r="Q50" s="131"/>
    </row>
    <row r="51" spans="1:17" x14ac:dyDescent="0.25">
      <c r="A51" s="140" t="s">
        <v>24</v>
      </c>
      <c r="B51" s="651"/>
      <c r="C51" s="666">
        <f>SUM(C53:C66)</f>
        <v>362</v>
      </c>
      <c r="D51" s="666">
        <f t="shared" ref="D51:N51" si="1">SUM(D53:D66)</f>
        <v>1191</v>
      </c>
      <c r="E51" s="666">
        <f t="shared" si="1"/>
        <v>0</v>
      </c>
      <c r="F51" s="666">
        <f t="shared" si="1"/>
        <v>0</v>
      </c>
      <c r="G51" s="666">
        <f t="shared" si="1"/>
        <v>0</v>
      </c>
      <c r="H51" s="666">
        <f t="shared" si="1"/>
        <v>0</v>
      </c>
      <c r="I51" s="666">
        <f t="shared" si="1"/>
        <v>0</v>
      </c>
      <c r="J51" s="666">
        <f t="shared" si="1"/>
        <v>0</v>
      </c>
      <c r="K51" s="666">
        <f t="shared" si="1"/>
        <v>0</v>
      </c>
      <c r="L51" s="666">
        <f t="shared" si="1"/>
        <v>0</v>
      </c>
      <c r="M51" s="668">
        <f t="shared" si="1"/>
        <v>0</v>
      </c>
      <c r="N51" s="669">
        <f t="shared" si="1"/>
        <v>0</v>
      </c>
      <c r="O51" s="131"/>
      <c r="P51" s="131"/>
      <c r="Q51" s="131"/>
    </row>
    <row r="52" spans="1:17" x14ac:dyDescent="0.25">
      <c r="A52" s="141" t="s">
        <v>25</v>
      </c>
      <c r="B52" s="652"/>
      <c r="C52" s="667"/>
      <c r="D52" s="667"/>
      <c r="E52" s="667"/>
      <c r="F52" s="667"/>
      <c r="G52" s="667"/>
      <c r="H52" s="667"/>
      <c r="I52" s="667"/>
      <c r="J52" s="667"/>
      <c r="K52" s="667"/>
      <c r="L52" s="667"/>
      <c r="M52" s="670"/>
      <c r="N52" s="671"/>
      <c r="O52" s="131">
        <f>SUM(C51:N52)</f>
        <v>1553</v>
      </c>
      <c r="P52" s="131"/>
      <c r="Q52" s="131"/>
    </row>
    <row r="53" spans="1:17" ht="53.25" customHeight="1" x14ac:dyDescent="0.25">
      <c r="A53" s="142" t="s">
        <v>26</v>
      </c>
      <c r="B53" s="143" t="s">
        <v>27</v>
      </c>
      <c r="C53" s="224">
        <v>76</v>
      </c>
      <c r="D53" s="224">
        <v>90</v>
      </c>
      <c r="E53" s="224"/>
      <c r="F53" s="224"/>
      <c r="G53" s="224"/>
      <c r="H53" s="224"/>
      <c r="I53" s="224"/>
      <c r="J53" s="224"/>
      <c r="K53" s="224"/>
      <c r="L53" s="224"/>
      <c r="M53" s="433"/>
      <c r="N53" s="434"/>
      <c r="O53" s="131"/>
      <c r="P53" s="131"/>
      <c r="Q53" s="131"/>
    </row>
    <row r="54" spans="1:17" ht="21" x14ac:dyDescent="0.25">
      <c r="A54" s="145" t="s">
        <v>28</v>
      </c>
      <c r="B54" s="139" t="s">
        <v>29</v>
      </c>
      <c r="C54" s="224">
        <v>86</v>
      </c>
      <c r="D54" s="224">
        <v>128</v>
      </c>
      <c r="E54" s="224"/>
      <c r="F54" s="224"/>
      <c r="G54" s="224"/>
      <c r="H54" s="224"/>
      <c r="I54" s="224"/>
      <c r="J54" s="224"/>
      <c r="K54" s="224"/>
      <c r="L54" s="224"/>
      <c r="M54" s="435"/>
      <c r="N54" s="435"/>
      <c r="O54" s="131"/>
      <c r="P54" s="131"/>
      <c r="Q54" s="131"/>
    </row>
    <row r="55" spans="1:17" x14ac:dyDescent="0.25">
      <c r="A55" s="145" t="s">
        <v>30</v>
      </c>
      <c r="B55" s="139" t="s">
        <v>31</v>
      </c>
      <c r="C55" s="224"/>
      <c r="D55" s="224">
        <v>136</v>
      </c>
      <c r="E55" s="224"/>
      <c r="F55" s="224"/>
      <c r="G55" s="224"/>
      <c r="H55" s="224"/>
      <c r="I55" s="224"/>
      <c r="J55" s="224"/>
      <c r="K55" s="224"/>
      <c r="L55" s="224"/>
      <c r="M55" s="435"/>
      <c r="N55" s="435"/>
      <c r="O55" s="131"/>
      <c r="P55" s="131"/>
      <c r="Q55" s="131"/>
    </row>
    <row r="56" spans="1:17" ht="45.75" customHeight="1" x14ac:dyDescent="0.25">
      <c r="A56" s="145" t="s">
        <v>32</v>
      </c>
      <c r="B56" s="139" t="s">
        <v>33</v>
      </c>
      <c r="C56" s="224"/>
      <c r="D56" s="224">
        <v>109</v>
      </c>
      <c r="E56" s="224"/>
      <c r="F56" s="224"/>
      <c r="G56" s="224"/>
      <c r="H56" s="224"/>
      <c r="I56" s="224"/>
      <c r="J56" s="224"/>
      <c r="K56" s="224"/>
      <c r="L56" s="224"/>
      <c r="M56" s="435"/>
      <c r="N56" s="435"/>
      <c r="O56" s="131"/>
      <c r="P56" s="131"/>
      <c r="Q56" s="131"/>
    </row>
    <row r="57" spans="1:17" x14ac:dyDescent="0.25">
      <c r="A57" s="145" t="s">
        <v>34</v>
      </c>
      <c r="B57" s="139" t="s">
        <v>35</v>
      </c>
      <c r="C57" s="224">
        <v>38</v>
      </c>
      <c r="D57" s="224">
        <v>82</v>
      </c>
      <c r="E57" s="224"/>
      <c r="F57" s="224"/>
      <c r="G57" s="224"/>
      <c r="H57" s="224"/>
      <c r="I57" s="224"/>
      <c r="J57" s="224"/>
      <c r="K57" s="224"/>
      <c r="L57" s="224"/>
      <c r="M57" s="435"/>
      <c r="N57" s="435"/>
      <c r="O57" s="131"/>
      <c r="P57" s="131"/>
      <c r="Q57" s="131"/>
    </row>
    <row r="58" spans="1:17" ht="34.5" customHeight="1" x14ac:dyDescent="0.25">
      <c r="A58" s="145" t="s">
        <v>36</v>
      </c>
      <c r="B58" s="139" t="s">
        <v>37</v>
      </c>
      <c r="C58" s="224"/>
      <c r="D58" s="224">
        <v>136</v>
      </c>
      <c r="E58" s="224"/>
      <c r="F58" s="224"/>
      <c r="G58" s="224"/>
      <c r="H58" s="224"/>
      <c r="I58" s="224"/>
      <c r="J58" s="224"/>
      <c r="K58" s="224"/>
      <c r="L58" s="224"/>
      <c r="M58" s="435"/>
      <c r="N58" s="435"/>
      <c r="O58" s="131"/>
      <c r="P58" s="131"/>
      <c r="Q58" s="131"/>
    </row>
    <row r="59" spans="1:17" ht="42" x14ac:dyDescent="0.25">
      <c r="A59" s="145" t="s">
        <v>38</v>
      </c>
      <c r="B59" s="139" t="s">
        <v>39</v>
      </c>
      <c r="C59" s="224"/>
      <c r="D59" s="224">
        <v>97</v>
      </c>
      <c r="E59" s="224"/>
      <c r="F59" s="224"/>
      <c r="G59" s="224"/>
      <c r="H59" s="224"/>
      <c r="I59" s="224"/>
      <c r="J59" s="224"/>
      <c r="K59" s="224"/>
      <c r="L59" s="224"/>
      <c r="M59" s="433"/>
      <c r="N59" s="434"/>
      <c r="O59" s="131"/>
      <c r="P59" s="131"/>
      <c r="Q59" s="131"/>
    </row>
    <row r="60" spans="1:17" ht="21" x14ac:dyDescent="0.25">
      <c r="A60" s="145" t="s">
        <v>40</v>
      </c>
      <c r="B60" s="139" t="s">
        <v>41</v>
      </c>
      <c r="C60" s="223"/>
      <c r="D60" s="224">
        <v>48</v>
      </c>
      <c r="E60" s="224"/>
      <c r="F60" s="224"/>
      <c r="G60" s="224"/>
      <c r="H60" s="224"/>
      <c r="I60" s="224"/>
      <c r="J60" s="224"/>
      <c r="K60" s="224"/>
      <c r="L60" s="224"/>
      <c r="M60" s="433"/>
      <c r="N60" s="434"/>
      <c r="O60" s="131"/>
      <c r="P60" s="131"/>
      <c r="Q60" s="131"/>
    </row>
    <row r="61" spans="1:17" ht="30.75" customHeight="1" x14ac:dyDescent="0.25">
      <c r="A61" s="145" t="s">
        <v>42</v>
      </c>
      <c r="B61" s="139" t="s">
        <v>43</v>
      </c>
      <c r="C61" s="223">
        <v>76</v>
      </c>
      <c r="D61" s="224">
        <v>148</v>
      </c>
      <c r="E61" s="224"/>
      <c r="F61" s="224"/>
      <c r="G61" s="224"/>
      <c r="H61" s="224"/>
      <c r="I61" s="224"/>
      <c r="J61" s="224"/>
      <c r="K61" s="224"/>
      <c r="L61" s="224"/>
      <c r="M61" s="433"/>
      <c r="N61" s="434"/>
      <c r="O61" s="131"/>
      <c r="P61" s="131"/>
      <c r="Q61" s="131"/>
    </row>
    <row r="62" spans="1:17" ht="31.5" x14ac:dyDescent="0.25">
      <c r="A62" s="145" t="s">
        <v>44</v>
      </c>
      <c r="B62" s="139" t="s">
        <v>45</v>
      </c>
      <c r="C62" s="223">
        <v>86</v>
      </c>
      <c r="D62" s="224">
        <v>109</v>
      </c>
      <c r="E62" s="224"/>
      <c r="F62" s="224"/>
      <c r="G62" s="224"/>
      <c r="H62" s="224"/>
      <c r="I62" s="224"/>
      <c r="J62" s="224"/>
      <c r="K62" s="224"/>
      <c r="L62" s="224"/>
      <c r="M62" s="433"/>
      <c r="N62" s="434"/>
      <c r="O62" s="131"/>
      <c r="P62" s="131"/>
      <c r="Q62" s="131"/>
    </row>
    <row r="63" spans="1:17" ht="31.5" x14ac:dyDescent="0.25">
      <c r="A63" s="145" t="s">
        <v>46</v>
      </c>
      <c r="B63" s="139" t="s">
        <v>47</v>
      </c>
      <c r="C63" s="223"/>
      <c r="D63" s="224"/>
      <c r="E63" s="224"/>
      <c r="F63" s="224"/>
      <c r="G63" s="224"/>
      <c r="H63" s="224"/>
      <c r="I63" s="224"/>
      <c r="J63" s="224"/>
      <c r="K63" s="224"/>
      <c r="L63" s="224"/>
      <c r="M63" s="433"/>
      <c r="N63" s="434"/>
      <c r="O63" s="131"/>
      <c r="P63" s="131"/>
      <c r="Q63" s="131"/>
    </row>
    <row r="64" spans="1:17" ht="21" x14ac:dyDescent="0.25">
      <c r="A64" s="145" t="s">
        <v>48</v>
      </c>
      <c r="B64" s="139" t="s">
        <v>49</v>
      </c>
      <c r="C64" s="223"/>
      <c r="D64" s="224">
        <v>108</v>
      </c>
      <c r="E64" s="224"/>
      <c r="F64" s="224"/>
      <c r="G64" s="224"/>
      <c r="H64" s="224"/>
      <c r="I64" s="224"/>
      <c r="J64" s="224"/>
      <c r="K64" s="224"/>
      <c r="L64" s="224"/>
      <c r="M64" s="433"/>
      <c r="N64" s="434"/>
      <c r="O64" s="131"/>
      <c r="P64" s="131"/>
      <c r="Q64" s="131"/>
    </row>
    <row r="65" spans="1:18" ht="21" x14ac:dyDescent="0.25">
      <c r="A65" s="145" t="s">
        <v>50</v>
      </c>
      <c r="B65" s="139" t="s">
        <v>51</v>
      </c>
      <c r="C65" s="223"/>
      <c r="D65" s="224"/>
      <c r="E65" s="224"/>
      <c r="F65" s="224"/>
      <c r="G65" s="224"/>
      <c r="H65" s="224"/>
      <c r="I65" s="224"/>
      <c r="J65" s="224"/>
      <c r="K65" s="224"/>
      <c r="L65" s="224"/>
      <c r="M65" s="433"/>
      <c r="N65" s="434"/>
      <c r="O65" s="131"/>
      <c r="P65" s="131"/>
      <c r="Q65" s="131"/>
    </row>
    <row r="66" spans="1:18" x14ac:dyDescent="0.25">
      <c r="A66" s="145" t="s">
        <v>52</v>
      </c>
      <c r="B66" s="139" t="s">
        <v>53</v>
      </c>
      <c r="C66" s="223"/>
      <c r="D66" s="224"/>
      <c r="E66" s="224"/>
      <c r="F66" s="224"/>
      <c r="G66" s="224"/>
      <c r="H66" s="224"/>
      <c r="I66" s="224"/>
      <c r="J66" s="224"/>
      <c r="K66" s="224"/>
      <c r="L66" s="224"/>
      <c r="M66" s="433"/>
      <c r="N66" s="434"/>
      <c r="O66" s="131"/>
      <c r="P66" s="131"/>
      <c r="Q66" s="131"/>
    </row>
    <row r="67" spans="1:18" x14ac:dyDescent="0.25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</row>
    <row r="68" spans="1:18" ht="59.25" customHeight="1" x14ac:dyDescent="0.25">
      <c r="A68" s="146"/>
      <c r="B68" s="147"/>
      <c r="C68" s="150"/>
      <c r="D68" s="150"/>
      <c r="E68" s="150"/>
      <c r="F68" s="150"/>
      <c r="G68" s="150"/>
      <c r="H68" s="150"/>
      <c r="I68" s="150"/>
      <c r="J68" s="150"/>
      <c r="K68" s="150"/>
      <c r="L68" s="148"/>
      <c r="M68" s="672"/>
      <c r="N68" s="672"/>
      <c r="O68" s="672"/>
      <c r="P68" s="672"/>
      <c r="Q68" s="672"/>
      <c r="R68" s="131"/>
    </row>
    <row r="69" spans="1:18" ht="15" customHeight="1" x14ac:dyDescent="0.25">
      <c r="A69" s="146"/>
      <c r="B69" s="147"/>
      <c r="C69" s="654"/>
      <c r="D69" s="654"/>
      <c r="E69" s="654"/>
      <c r="F69" s="654"/>
      <c r="G69" s="654"/>
      <c r="H69" s="654"/>
      <c r="I69" s="654"/>
      <c r="J69" s="654"/>
      <c r="K69" s="654"/>
      <c r="L69" s="148"/>
      <c r="M69" s="672"/>
      <c r="N69" s="672"/>
      <c r="O69" s="672"/>
      <c r="P69" s="672"/>
      <c r="Q69" s="672"/>
      <c r="R69" s="131"/>
    </row>
    <row r="70" spans="1:18" x14ac:dyDescent="0.25">
      <c r="A70" s="151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672"/>
      <c r="N70" s="672"/>
      <c r="O70" s="672"/>
      <c r="P70" s="672"/>
      <c r="Q70" s="672"/>
      <c r="R70" s="131"/>
    </row>
    <row r="71" spans="1:18" ht="15.75" customHeight="1" x14ac:dyDescent="0.25">
      <c r="A71" s="146"/>
      <c r="B71" s="147"/>
      <c r="C71" s="148"/>
      <c r="D71" s="654"/>
      <c r="E71" s="654"/>
      <c r="F71" s="654"/>
      <c r="G71" s="654"/>
      <c r="H71" s="654"/>
      <c r="I71" s="654"/>
      <c r="J71" s="654"/>
      <c r="K71" s="148"/>
      <c r="L71" s="148"/>
      <c r="M71" s="672"/>
      <c r="N71" s="672"/>
      <c r="O71" s="672"/>
      <c r="P71" s="672"/>
      <c r="Q71" s="672"/>
      <c r="R71" s="131"/>
    </row>
    <row r="72" spans="1:18" ht="15.75" customHeight="1" x14ac:dyDescent="0.25">
      <c r="A72" s="655"/>
      <c r="B72" s="655"/>
      <c r="C72" s="655"/>
      <c r="D72" s="655"/>
      <c r="E72" s="655"/>
      <c r="F72" s="655"/>
      <c r="G72" s="655"/>
      <c r="H72" s="655"/>
      <c r="I72" s="655"/>
      <c r="J72" s="655"/>
      <c r="K72" s="655"/>
      <c r="L72" s="655"/>
      <c r="M72" s="655"/>
      <c r="N72" s="655"/>
      <c r="O72" s="148"/>
      <c r="P72" s="148"/>
      <c r="Q72" s="149"/>
    </row>
    <row r="73" spans="1:18" ht="15" customHeight="1" x14ac:dyDescent="0.25">
      <c r="A73" s="655"/>
      <c r="B73" s="655"/>
      <c r="C73" s="655"/>
      <c r="D73" s="655"/>
      <c r="E73" s="655"/>
      <c r="F73" s="655"/>
      <c r="G73" s="655"/>
      <c r="H73" s="655"/>
      <c r="I73" s="655"/>
      <c r="J73" s="655"/>
      <c r="K73" s="655"/>
      <c r="L73" s="655"/>
      <c r="M73" s="655"/>
      <c r="N73" s="655"/>
      <c r="O73" s="148"/>
      <c r="P73" s="148"/>
      <c r="Q73" s="149"/>
    </row>
    <row r="74" spans="1:18" x14ac:dyDescent="0.25">
      <c r="A74" s="638"/>
      <c r="B74" s="638"/>
      <c r="C74" s="638"/>
      <c r="D74" s="638"/>
      <c r="E74" s="638"/>
      <c r="F74" s="638"/>
      <c r="G74" s="638"/>
      <c r="H74" s="638"/>
      <c r="I74" s="638"/>
      <c r="J74" s="638"/>
      <c r="K74" s="638"/>
      <c r="L74" s="638"/>
      <c r="M74" s="638"/>
      <c r="N74" s="638"/>
      <c r="O74" s="638"/>
      <c r="P74" s="638"/>
      <c r="Q74" s="638"/>
    </row>
    <row r="75" spans="1:18" ht="16.5" customHeight="1" x14ac:dyDescent="0.25">
      <c r="A75" s="638"/>
      <c r="B75" s="638"/>
      <c r="C75" s="638"/>
      <c r="D75" s="638"/>
      <c r="E75" s="638"/>
      <c r="F75" s="638"/>
      <c r="G75" s="638"/>
      <c r="H75" s="638"/>
      <c r="I75" s="638"/>
      <c r="J75" s="638"/>
      <c r="K75" s="638"/>
      <c r="L75" s="638"/>
      <c r="M75" s="638"/>
      <c r="N75" s="638"/>
      <c r="O75" s="638"/>
      <c r="P75" s="638"/>
      <c r="Q75" s="638"/>
    </row>
    <row r="76" spans="1:18" ht="22.5" customHeight="1" x14ac:dyDescent="0.25">
      <c r="A76" s="683" t="s">
        <v>69</v>
      </c>
      <c r="B76" s="683"/>
      <c r="C76" s="683"/>
      <c r="D76" s="683"/>
      <c r="E76" s="683"/>
      <c r="F76" s="683"/>
      <c r="G76" s="683"/>
      <c r="H76" s="683"/>
      <c r="I76" s="683"/>
      <c r="J76" s="683"/>
      <c r="K76" s="683"/>
      <c r="L76" s="683"/>
      <c r="M76" s="683"/>
      <c r="N76" s="683"/>
      <c r="O76" s="683"/>
      <c r="P76" s="683"/>
      <c r="Q76" s="683"/>
    </row>
    <row r="77" spans="1:18" ht="15" customHeight="1" x14ac:dyDescent="0.25">
      <c r="A77" s="684" t="s">
        <v>70</v>
      </c>
      <c r="B77" s="685"/>
      <c r="C77" s="685"/>
      <c r="D77" s="685"/>
      <c r="E77" s="685"/>
      <c r="F77" s="685"/>
      <c r="G77" s="685"/>
      <c r="H77" s="685"/>
      <c r="I77" s="685"/>
      <c r="J77" s="685"/>
      <c r="K77" s="685"/>
      <c r="L77" s="686"/>
      <c r="M77" s="690" t="s">
        <v>71</v>
      </c>
      <c r="N77" s="660" t="s">
        <v>72</v>
      </c>
      <c r="O77" s="660"/>
      <c r="P77" s="660"/>
      <c r="Q77" s="660"/>
    </row>
    <row r="78" spans="1:18" x14ac:dyDescent="0.25">
      <c r="A78" s="687"/>
      <c r="B78" s="688"/>
      <c r="C78" s="688"/>
      <c r="D78" s="688"/>
      <c r="E78" s="688"/>
      <c r="F78" s="688"/>
      <c r="G78" s="688"/>
      <c r="H78" s="688"/>
      <c r="I78" s="688"/>
      <c r="J78" s="688"/>
      <c r="K78" s="688"/>
      <c r="L78" s="689"/>
      <c r="M78" s="691"/>
      <c r="N78" s="660"/>
      <c r="O78" s="660"/>
      <c r="P78" s="660"/>
      <c r="Q78" s="660"/>
    </row>
    <row r="79" spans="1:18" x14ac:dyDescent="0.25">
      <c r="A79" s="692" t="s">
        <v>22</v>
      </c>
      <c r="B79" s="693"/>
      <c r="C79" s="693"/>
      <c r="D79" s="693"/>
      <c r="E79" s="693"/>
      <c r="F79" s="693"/>
      <c r="G79" s="693"/>
      <c r="H79" s="693"/>
      <c r="I79" s="693"/>
      <c r="J79" s="693"/>
      <c r="K79" s="693"/>
      <c r="L79" s="694"/>
      <c r="M79" s="153" t="s">
        <v>23</v>
      </c>
      <c r="N79" s="695">
        <v>1</v>
      </c>
      <c r="O79" s="676"/>
      <c r="P79" s="676"/>
      <c r="Q79" s="677"/>
    </row>
    <row r="80" spans="1:18" x14ac:dyDescent="0.25">
      <c r="A80" s="673" t="s">
        <v>73</v>
      </c>
      <c r="B80" s="674"/>
      <c r="C80" s="674"/>
      <c r="D80" s="674"/>
      <c r="E80" s="674"/>
      <c r="F80" s="674"/>
      <c r="G80" s="674"/>
      <c r="H80" s="674"/>
      <c r="I80" s="674"/>
      <c r="J80" s="674"/>
      <c r="K80" s="674"/>
      <c r="L80" s="675"/>
      <c r="M80" s="153">
        <v>1</v>
      </c>
      <c r="N80" s="676"/>
      <c r="O80" s="676"/>
      <c r="P80" s="676"/>
      <c r="Q80" s="677"/>
    </row>
    <row r="81" spans="1:23" x14ac:dyDescent="0.25">
      <c r="A81" s="678" t="s">
        <v>74</v>
      </c>
      <c r="B81" s="679"/>
      <c r="C81" s="679"/>
      <c r="D81" s="679"/>
      <c r="E81" s="679"/>
      <c r="F81" s="679"/>
      <c r="G81" s="679"/>
      <c r="H81" s="679"/>
      <c r="I81" s="679"/>
      <c r="J81" s="679"/>
      <c r="K81" s="679"/>
      <c r="L81" s="680"/>
      <c r="M81" s="154"/>
      <c r="N81" s="636"/>
      <c r="O81" s="636"/>
      <c r="P81" s="636"/>
      <c r="Q81" s="681"/>
    </row>
    <row r="82" spans="1:23" ht="16.5" customHeight="1" x14ac:dyDescent="0.25">
      <c r="A82" s="682" t="s">
        <v>75</v>
      </c>
      <c r="B82" s="636"/>
      <c r="C82" s="636"/>
      <c r="D82" s="636"/>
      <c r="E82" s="636"/>
      <c r="F82" s="636"/>
      <c r="G82" s="636"/>
      <c r="H82" s="636"/>
      <c r="I82" s="636"/>
      <c r="J82" s="636"/>
      <c r="K82" s="636"/>
      <c r="L82" s="681"/>
      <c r="M82" s="155" t="s">
        <v>27</v>
      </c>
      <c r="N82" s="636"/>
      <c r="O82" s="636"/>
      <c r="P82" s="636"/>
      <c r="Q82" s="681"/>
    </row>
    <row r="83" spans="1:23" x14ac:dyDescent="0.25">
      <c r="A83" s="698" t="s">
        <v>75</v>
      </c>
      <c r="B83" s="699"/>
      <c r="C83" s="699"/>
      <c r="D83" s="699"/>
      <c r="E83" s="699"/>
      <c r="F83" s="699"/>
      <c r="G83" s="699"/>
      <c r="H83" s="699"/>
      <c r="I83" s="699"/>
      <c r="J83" s="699"/>
      <c r="K83" s="699"/>
      <c r="L83" s="700"/>
      <c r="M83" s="154" t="s">
        <v>29</v>
      </c>
      <c r="N83" s="636"/>
      <c r="O83" s="636"/>
      <c r="P83" s="636"/>
      <c r="Q83" s="681"/>
    </row>
    <row r="84" spans="1:23" x14ac:dyDescent="0.25">
      <c r="A84" s="682" t="s">
        <v>75</v>
      </c>
      <c r="B84" s="636"/>
      <c r="C84" s="636"/>
      <c r="D84" s="636"/>
      <c r="E84" s="636"/>
      <c r="F84" s="636"/>
      <c r="G84" s="636"/>
      <c r="H84" s="636"/>
      <c r="I84" s="636"/>
      <c r="J84" s="636"/>
      <c r="K84" s="636"/>
      <c r="L84" s="681"/>
      <c r="M84" s="154" t="s">
        <v>31</v>
      </c>
      <c r="N84" s="636"/>
      <c r="O84" s="636"/>
      <c r="P84" s="636"/>
      <c r="Q84" s="681"/>
    </row>
    <row r="85" spans="1:23" x14ac:dyDescent="0.25">
      <c r="A85" s="682" t="s">
        <v>75</v>
      </c>
      <c r="B85" s="636"/>
      <c r="C85" s="636"/>
      <c r="D85" s="636"/>
      <c r="E85" s="636"/>
      <c r="F85" s="636"/>
      <c r="G85" s="636"/>
      <c r="H85" s="636"/>
      <c r="I85" s="636"/>
      <c r="J85" s="636"/>
      <c r="K85" s="636"/>
      <c r="L85" s="681"/>
      <c r="M85" s="154" t="s">
        <v>33</v>
      </c>
      <c r="N85" s="636"/>
      <c r="O85" s="636"/>
      <c r="P85" s="636"/>
      <c r="Q85" s="681"/>
      <c r="W85" s="156"/>
    </row>
    <row r="86" spans="1:23" x14ac:dyDescent="0.25">
      <c r="A86" s="682" t="s">
        <v>75</v>
      </c>
      <c r="B86" s="636"/>
      <c r="C86" s="636"/>
      <c r="D86" s="636"/>
      <c r="E86" s="636"/>
      <c r="F86" s="636"/>
      <c r="G86" s="636"/>
      <c r="H86" s="636"/>
      <c r="I86" s="636"/>
      <c r="J86" s="636"/>
      <c r="K86" s="636"/>
      <c r="L86" s="681"/>
      <c r="M86" s="154" t="s">
        <v>35</v>
      </c>
      <c r="N86" s="636"/>
      <c r="O86" s="636"/>
      <c r="P86" s="636"/>
      <c r="Q86" s="681"/>
    </row>
    <row r="87" spans="1:23" x14ac:dyDescent="0.25">
      <c r="A87" s="696"/>
      <c r="B87" s="640"/>
      <c r="C87" s="640"/>
      <c r="D87" s="640"/>
      <c r="E87" s="640"/>
      <c r="F87" s="640"/>
      <c r="G87" s="640"/>
      <c r="H87" s="640"/>
      <c r="I87" s="640"/>
      <c r="J87" s="640"/>
      <c r="K87" s="640"/>
      <c r="L87" s="697"/>
      <c r="M87" s="154"/>
      <c r="N87" s="636"/>
      <c r="O87" s="636"/>
      <c r="P87" s="636"/>
      <c r="Q87" s="681"/>
    </row>
    <row r="88" spans="1:23" x14ac:dyDescent="0.25">
      <c r="A88" s="673" t="s">
        <v>76</v>
      </c>
      <c r="B88" s="674"/>
      <c r="C88" s="674"/>
      <c r="D88" s="674"/>
      <c r="E88" s="674"/>
      <c r="F88" s="674"/>
      <c r="G88" s="674"/>
      <c r="H88" s="674"/>
      <c r="I88" s="674"/>
      <c r="J88" s="674"/>
      <c r="K88" s="674"/>
      <c r="L88" s="675"/>
      <c r="M88" s="157">
        <v>2</v>
      </c>
      <c r="N88" s="695"/>
      <c r="O88" s="676"/>
      <c r="P88" s="676"/>
      <c r="Q88" s="677"/>
    </row>
    <row r="89" spans="1:23" x14ac:dyDescent="0.25">
      <c r="A89" s="678" t="s">
        <v>77</v>
      </c>
      <c r="B89" s="679"/>
      <c r="C89" s="679"/>
      <c r="D89" s="679"/>
      <c r="E89" s="679"/>
      <c r="F89" s="679"/>
      <c r="G89" s="679"/>
      <c r="H89" s="679"/>
      <c r="I89" s="679"/>
      <c r="J89" s="679"/>
      <c r="K89" s="679"/>
      <c r="L89" s="680"/>
      <c r="M89" s="158"/>
      <c r="N89" s="682"/>
      <c r="O89" s="636"/>
      <c r="P89" s="636"/>
      <c r="Q89" s="681"/>
    </row>
    <row r="90" spans="1:23" x14ac:dyDescent="0.25">
      <c r="A90" s="682" t="s">
        <v>75</v>
      </c>
      <c r="B90" s="636"/>
      <c r="C90" s="636"/>
      <c r="D90" s="636"/>
      <c r="E90" s="636"/>
      <c r="F90" s="636"/>
      <c r="G90" s="636"/>
      <c r="H90" s="636"/>
      <c r="I90" s="636"/>
      <c r="J90" s="636"/>
      <c r="K90" s="636"/>
      <c r="L90" s="681"/>
      <c r="M90" s="158" t="s">
        <v>78</v>
      </c>
      <c r="N90" s="682"/>
      <c r="O90" s="636"/>
      <c r="P90" s="636"/>
      <c r="Q90" s="681"/>
    </row>
    <row r="91" spans="1:23" x14ac:dyDescent="0.25">
      <c r="A91" s="682" t="s">
        <v>75</v>
      </c>
      <c r="B91" s="636"/>
      <c r="C91" s="636"/>
      <c r="D91" s="636"/>
      <c r="E91" s="636"/>
      <c r="F91" s="636"/>
      <c r="G91" s="636"/>
      <c r="H91" s="636"/>
      <c r="I91" s="636"/>
      <c r="J91" s="636"/>
      <c r="K91" s="636"/>
      <c r="L91" s="681"/>
      <c r="M91" s="158" t="s">
        <v>79</v>
      </c>
      <c r="N91" s="682"/>
      <c r="O91" s="636"/>
      <c r="P91" s="636"/>
      <c r="Q91" s="681"/>
    </row>
    <row r="92" spans="1:23" x14ac:dyDescent="0.25">
      <c r="A92" s="682" t="s">
        <v>75</v>
      </c>
      <c r="B92" s="636"/>
      <c r="C92" s="636"/>
      <c r="D92" s="636"/>
      <c r="E92" s="636"/>
      <c r="F92" s="636"/>
      <c r="G92" s="636"/>
      <c r="H92" s="636"/>
      <c r="I92" s="636"/>
      <c r="J92" s="636"/>
      <c r="K92" s="636"/>
      <c r="L92" s="681"/>
      <c r="M92" s="158" t="s">
        <v>80</v>
      </c>
      <c r="N92" s="682"/>
      <c r="O92" s="636"/>
      <c r="P92" s="636"/>
      <c r="Q92" s="681"/>
    </row>
    <row r="93" spans="1:23" x14ac:dyDescent="0.25">
      <c r="A93" s="682" t="s">
        <v>75</v>
      </c>
      <c r="B93" s="636"/>
      <c r="C93" s="636"/>
      <c r="D93" s="636"/>
      <c r="E93" s="636"/>
      <c r="F93" s="636"/>
      <c r="G93" s="636"/>
      <c r="H93" s="636"/>
      <c r="I93" s="636"/>
      <c r="J93" s="636"/>
      <c r="K93" s="636"/>
      <c r="L93" s="681"/>
      <c r="M93" s="158" t="s">
        <v>81</v>
      </c>
      <c r="N93" s="682"/>
      <c r="O93" s="636"/>
      <c r="P93" s="636"/>
      <c r="Q93" s="681"/>
    </row>
    <row r="94" spans="1:23" x14ac:dyDescent="0.25">
      <c r="A94" s="682" t="s">
        <v>75</v>
      </c>
      <c r="B94" s="636"/>
      <c r="C94" s="636"/>
      <c r="D94" s="636"/>
      <c r="E94" s="636"/>
      <c r="F94" s="636"/>
      <c r="G94" s="636"/>
      <c r="H94" s="636"/>
      <c r="I94" s="636"/>
      <c r="J94" s="636"/>
      <c r="K94" s="636"/>
      <c r="L94" s="681"/>
      <c r="M94" s="158" t="s">
        <v>82</v>
      </c>
      <c r="N94" s="682"/>
      <c r="O94" s="636"/>
      <c r="P94" s="636"/>
      <c r="Q94" s="681"/>
    </row>
    <row r="95" spans="1:23" x14ac:dyDescent="0.25">
      <c r="A95" s="696"/>
      <c r="B95" s="640"/>
      <c r="C95" s="640"/>
      <c r="D95" s="640"/>
      <c r="E95" s="640"/>
      <c r="F95" s="640"/>
      <c r="G95" s="640"/>
      <c r="H95" s="640"/>
      <c r="I95" s="640"/>
      <c r="J95" s="640"/>
      <c r="K95" s="640"/>
      <c r="L95" s="697"/>
      <c r="M95" s="158"/>
      <c r="N95" s="682"/>
      <c r="O95" s="636"/>
      <c r="P95" s="636"/>
      <c r="Q95" s="681"/>
    </row>
    <row r="96" spans="1:23" x14ac:dyDescent="0.25">
      <c r="A96" s="673" t="s">
        <v>83</v>
      </c>
      <c r="B96" s="674"/>
      <c r="C96" s="674"/>
      <c r="D96" s="674"/>
      <c r="E96" s="674"/>
      <c r="F96" s="674"/>
      <c r="G96" s="674"/>
      <c r="H96" s="674"/>
      <c r="I96" s="674"/>
      <c r="J96" s="674"/>
      <c r="K96" s="674"/>
      <c r="L96" s="675"/>
      <c r="M96" s="153">
        <v>3</v>
      </c>
      <c r="N96" s="695"/>
      <c r="O96" s="676"/>
      <c r="P96" s="676"/>
      <c r="Q96" s="677"/>
    </row>
    <row r="97" spans="1:17" x14ac:dyDescent="0.25">
      <c r="A97" s="696"/>
      <c r="B97" s="640"/>
      <c r="C97" s="640"/>
      <c r="D97" s="640"/>
      <c r="E97" s="640"/>
      <c r="F97" s="640"/>
      <c r="G97" s="640"/>
      <c r="H97" s="640"/>
      <c r="I97" s="640"/>
      <c r="J97" s="640"/>
      <c r="K97" s="640"/>
      <c r="L97" s="697"/>
      <c r="M97" s="159"/>
      <c r="N97" s="696"/>
      <c r="O97" s="640"/>
      <c r="P97" s="640"/>
      <c r="Q97" s="697"/>
    </row>
    <row r="98" spans="1:17" x14ac:dyDescent="0.25">
      <c r="A98" s="701" t="s">
        <v>84</v>
      </c>
      <c r="B98" s="702"/>
      <c r="C98" s="702"/>
      <c r="D98" s="702"/>
      <c r="E98" s="702"/>
      <c r="F98" s="702"/>
      <c r="G98" s="702"/>
      <c r="H98" s="702"/>
      <c r="I98" s="702"/>
      <c r="J98" s="702"/>
      <c r="K98" s="702"/>
      <c r="L98" s="703"/>
      <c r="M98" s="153">
        <v>4</v>
      </c>
      <c r="N98" s="695"/>
      <c r="O98" s="676"/>
      <c r="P98" s="676"/>
      <c r="Q98" s="677"/>
    </row>
    <row r="99" spans="1:17" x14ac:dyDescent="0.25">
      <c r="A99" s="160"/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54"/>
      <c r="N99" s="158"/>
      <c r="O99" s="131"/>
      <c r="P99" s="131"/>
      <c r="Q99" s="162"/>
    </row>
    <row r="100" spans="1:17" x14ac:dyDescent="0.25">
      <c r="A100" s="682" t="s">
        <v>75</v>
      </c>
      <c r="B100" s="636"/>
      <c r="C100" s="636"/>
      <c r="D100" s="636"/>
      <c r="E100" s="636"/>
      <c r="F100" s="636"/>
      <c r="G100" s="636"/>
      <c r="H100" s="636"/>
      <c r="I100" s="636"/>
      <c r="J100" s="636"/>
      <c r="K100" s="636"/>
      <c r="L100" s="681"/>
      <c r="M100" s="154" t="s">
        <v>85</v>
      </c>
      <c r="N100" s="682"/>
      <c r="O100" s="636"/>
      <c r="P100" s="636"/>
      <c r="Q100" s="681"/>
    </row>
    <row r="101" spans="1:17" x14ac:dyDescent="0.25">
      <c r="A101" s="682" t="s">
        <v>75</v>
      </c>
      <c r="B101" s="636"/>
      <c r="C101" s="636"/>
      <c r="D101" s="636"/>
      <c r="E101" s="636"/>
      <c r="F101" s="636"/>
      <c r="G101" s="636"/>
      <c r="H101" s="636"/>
      <c r="I101" s="636"/>
      <c r="J101" s="636"/>
      <c r="K101" s="636"/>
      <c r="L101" s="681"/>
      <c r="M101" s="154" t="s">
        <v>86</v>
      </c>
      <c r="N101" s="682"/>
      <c r="O101" s="636"/>
      <c r="P101" s="636"/>
      <c r="Q101" s="681"/>
    </row>
    <row r="102" spans="1:17" x14ac:dyDescent="0.25">
      <c r="A102" s="682" t="s">
        <v>75</v>
      </c>
      <c r="B102" s="636"/>
      <c r="C102" s="636"/>
      <c r="D102" s="636"/>
      <c r="E102" s="636"/>
      <c r="F102" s="636"/>
      <c r="G102" s="636"/>
      <c r="H102" s="636"/>
      <c r="I102" s="636"/>
      <c r="J102" s="636"/>
      <c r="K102" s="636"/>
      <c r="L102" s="681"/>
      <c r="M102" s="154" t="s">
        <v>87</v>
      </c>
      <c r="N102" s="682"/>
      <c r="O102" s="636"/>
      <c r="P102" s="636"/>
      <c r="Q102" s="681"/>
    </row>
    <row r="103" spans="1:17" x14ac:dyDescent="0.25">
      <c r="A103" s="696"/>
      <c r="B103" s="640"/>
      <c r="C103" s="640"/>
      <c r="D103" s="640"/>
      <c r="E103" s="640"/>
      <c r="F103" s="640"/>
      <c r="G103" s="640"/>
      <c r="H103" s="640"/>
      <c r="I103" s="640"/>
      <c r="J103" s="640"/>
      <c r="K103" s="640"/>
      <c r="L103" s="697"/>
      <c r="M103" s="154"/>
      <c r="N103" s="682"/>
      <c r="O103" s="636"/>
      <c r="P103" s="636"/>
      <c r="Q103" s="681"/>
    </row>
    <row r="104" spans="1:17" x14ac:dyDescent="0.25">
      <c r="A104" s="708" t="s">
        <v>88</v>
      </c>
      <c r="B104" s="709"/>
      <c r="C104" s="709"/>
      <c r="D104" s="709"/>
      <c r="E104" s="709"/>
      <c r="F104" s="709"/>
      <c r="G104" s="709"/>
      <c r="H104" s="709"/>
      <c r="I104" s="709"/>
      <c r="J104" s="709"/>
      <c r="K104" s="709"/>
      <c r="L104" s="710"/>
      <c r="M104" s="163">
        <v>5</v>
      </c>
      <c r="N104" s="692"/>
      <c r="O104" s="693"/>
      <c r="P104" s="693"/>
      <c r="Q104" s="694"/>
    </row>
    <row r="106" spans="1:17" x14ac:dyDescent="0.25">
      <c r="A106" s="699" t="s">
        <v>89</v>
      </c>
      <c r="B106" s="699"/>
      <c r="C106" s="699"/>
      <c r="D106" s="164"/>
      <c r="F106" s="705"/>
      <c r="G106" s="705"/>
      <c r="H106" s="705"/>
      <c r="I106" s="705"/>
      <c r="J106" s="164"/>
      <c r="K106" s="705"/>
      <c r="L106" s="705"/>
      <c r="M106" s="705"/>
      <c r="N106" s="705"/>
      <c r="O106" s="705"/>
      <c r="P106" s="705"/>
      <c r="Q106" s="164"/>
    </row>
    <row r="107" spans="1:17" x14ac:dyDescent="0.25">
      <c r="E107" s="133" t="s">
        <v>90</v>
      </c>
      <c r="F107" s="706" t="s">
        <v>91</v>
      </c>
      <c r="G107" s="706"/>
      <c r="H107" s="706"/>
      <c r="I107" s="706"/>
      <c r="J107" s="164"/>
      <c r="K107" s="164"/>
      <c r="L107" s="164"/>
    </row>
    <row r="109" spans="1:17" x14ac:dyDescent="0.25">
      <c r="A109" s="705"/>
      <c r="B109" s="705"/>
      <c r="C109" s="705"/>
      <c r="D109" s="705"/>
      <c r="E109" s="705"/>
      <c r="F109" s="705"/>
      <c r="G109" s="705"/>
      <c r="H109" s="705"/>
      <c r="I109" s="705"/>
      <c r="J109" s="705"/>
      <c r="K109" s="705"/>
      <c r="L109" s="705"/>
      <c r="M109" s="705"/>
      <c r="N109" s="705"/>
      <c r="O109" s="705"/>
      <c r="P109" s="705"/>
      <c r="Q109" s="705"/>
    </row>
    <row r="110" spans="1:17" x14ac:dyDescent="0.25">
      <c r="A110" s="707" t="s">
        <v>92</v>
      </c>
      <c r="B110" s="707"/>
      <c r="C110" s="707"/>
      <c r="D110" s="707"/>
      <c r="E110" s="707"/>
      <c r="F110" s="707"/>
      <c r="G110" s="707"/>
      <c r="H110" s="707"/>
      <c r="I110" s="707"/>
      <c r="J110" s="707"/>
      <c r="K110" s="707"/>
      <c r="L110" s="707"/>
      <c r="M110" s="707"/>
      <c r="N110" s="707"/>
      <c r="O110" s="707"/>
      <c r="P110" s="707"/>
      <c r="Q110" s="707"/>
    </row>
    <row r="112" spans="1:17" x14ac:dyDescent="0.25">
      <c r="A112" s="704" t="s">
        <v>93</v>
      </c>
      <c r="B112" s="704"/>
      <c r="C112" s="704"/>
      <c r="D112" s="704"/>
      <c r="E112" s="704"/>
      <c r="F112" s="704"/>
      <c r="G112" s="704"/>
      <c r="H112" s="704"/>
      <c r="I112" s="704"/>
      <c r="J112" s="704"/>
      <c r="K112" s="704"/>
      <c r="L112" s="704"/>
      <c r="M112" s="704"/>
      <c r="N112" s="704"/>
      <c r="O112" s="704"/>
      <c r="P112" s="704"/>
      <c r="Q112" s="704"/>
    </row>
  </sheetData>
  <mergeCells count="149">
    <mergeCell ref="M1:Q5"/>
    <mergeCell ref="C3:K3"/>
    <mergeCell ref="B5:L5"/>
    <mergeCell ref="A6:N6"/>
    <mergeCell ref="A8:N8"/>
    <mergeCell ref="A9:N9"/>
    <mergeCell ref="A10:Q11"/>
    <mergeCell ref="A12:P12"/>
    <mergeCell ref="A13:A14"/>
    <mergeCell ref="B13:B14"/>
    <mergeCell ref="C13:D13"/>
    <mergeCell ref="E13:F13"/>
    <mergeCell ref="G13:H13"/>
    <mergeCell ref="I13:I14"/>
    <mergeCell ref="J13:J14"/>
    <mergeCell ref="K13:K14"/>
    <mergeCell ref="L13:N13"/>
    <mergeCell ref="O13:Q13"/>
    <mergeCell ref="Q16:Q17"/>
    <mergeCell ref="M33:Q35"/>
    <mergeCell ref="C35:K35"/>
    <mergeCell ref="D37:J37"/>
    <mergeCell ref="A38:N38"/>
    <mergeCell ref="J16:J17"/>
    <mergeCell ref="K16:K17"/>
    <mergeCell ref="L16:L17"/>
    <mergeCell ref="M16:M17"/>
    <mergeCell ref="N16:N17"/>
    <mergeCell ref="O16:O17"/>
    <mergeCell ref="B16:B17"/>
    <mergeCell ref="C16:C17"/>
    <mergeCell ref="D16:D17"/>
    <mergeCell ref="E16:E17"/>
    <mergeCell ref="F16:F17"/>
    <mergeCell ref="G16:G17"/>
    <mergeCell ref="H16:H17"/>
    <mergeCell ref="I16:I17"/>
    <mergeCell ref="P16:P17"/>
    <mergeCell ref="A39:N39"/>
    <mergeCell ref="A40:Q41"/>
    <mergeCell ref="A42:Q42"/>
    <mergeCell ref="A45:A49"/>
    <mergeCell ref="B45:B49"/>
    <mergeCell ref="C45:N45"/>
    <mergeCell ref="C46:C49"/>
    <mergeCell ref="D46:D49"/>
    <mergeCell ref="E46:E49"/>
    <mergeCell ref="F46:F49"/>
    <mergeCell ref="M46:N49"/>
    <mergeCell ref="G46:G49"/>
    <mergeCell ref="H46:H49"/>
    <mergeCell ref="I46:I49"/>
    <mergeCell ref="J46:J49"/>
    <mergeCell ref="K46:K49"/>
    <mergeCell ref="L46:L49"/>
    <mergeCell ref="M50:N50"/>
    <mergeCell ref="B51:B52"/>
    <mergeCell ref="C51:C52"/>
    <mergeCell ref="D51:D52"/>
    <mergeCell ref="E51:E52"/>
    <mergeCell ref="F51:F52"/>
    <mergeCell ref="G51:G52"/>
    <mergeCell ref="H51:H52"/>
    <mergeCell ref="I51:I52"/>
    <mergeCell ref="M55:N55"/>
    <mergeCell ref="M56:N56"/>
    <mergeCell ref="M57:N57"/>
    <mergeCell ref="M58:N58"/>
    <mergeCell ref="M59:N59"/>
    <mergeCell ref="M60:N60"/>
    <mergeCell ref="J51:J52"/>
    <mergeCell ref="K51:K52"/>
    <mergeCell ref="L51:L52"/>
    <mergeCell ref="M51:N52"/>
    <mergeCell ref="M53:N53"/>
    <mergeCell ref="M54:N54"/>
    <mergeCell ref="M68:Q71"/>
    <mergeCell ref="C69:K69"/>
    <mergeCell ref="D71:J71"/>
    <mergeCell ref="A72:N72"/>
    <mergeCell ref="A73:N73"/>
    <mergeCell ref="A74:Q75"/>
    <mergeCell ref="M61:N61"/>
    <mergeCell ref="M62:N62"/>
    <mergeCell ref="M63:N63"/>
    <mergeCell ref="M64:N64"/>
    <mergeCell ref="M65:N65"/>
    <mergeCell ref="M66:N66"/>
    <mergeCell ref="A80:L80"/>
    <mergeCell ref="N80:Q80"/>
    <mergeCell ref="A81:L81"/>
    <mergeCell ref="N81:Q81"/>
    <mergeCell ref="A82:L82"/>
    <mergeCell ref="N82:Q82"/>
    <mergeCell ref="A76:Q76"/>
    <mergeCell ref="A77:L78"/>
    <mergeCell ref="M77:M78"/>
    <mergeCell ref="N77:Q78"/>
    <mergeCell ref="A79:L79"/>
    <mergeCell ref="N79:Q79"/>
    <mergeCell ref="A86:L86"/>
    <mergeCell ref="N86:Q86"/>
    <mergeCell ref="A87:L87"/>
    <mergeCell ref="N87:Q87"/>
    <mergeCell ref="A88:L88"/>
    <mergeCell ref="N88:Q88"/>
    <mergeCell ref="A83:L83"/>
    <mergeCell ref="N83:Q83"/>
    <mergeCell ref="A84:L84"/>
    <mergeCell ref="N84:Q84"/>
    <mergeCell ref="A85:L85"/>
    <mergeCell ref="N85:Q85"/>
    <mergeCell ref="A92:L92"/>
    <mergeCell ref="N92:Q92"/>
    <mergeCell ref="A93:L93"/>
    <mergeCell ref="N93:Q93"/>
    <mergeCell ref="A94:L94"/>
    <mergeCell ref="N94:Q94"/>
    <mergeCell ref="A89:L89"/>
    <mergeCell ref="N89:Q89"/>
    <mergeCell ref="A90:L90"/>
    <mergeCell ref="N90:Q90"/>
    <mergeCell ref="A91:L91"/>
    <mergeCell ref="N91:Q91"/>
    <mergeCell ref="A98:L98"/>
    <mergeCell ref="N98:Q98"/>
    <mergeCell ref="A100:L100"/>
    <mergeCell ref="N100:Q100"/>
    <mergeCell ref="A101:L101"/>
    <mergeCell ref="N101:Q101"/>
    <mergeCell ref="A95:L95"/>
    <mergeCell ref="N95:Q95"/>
    <mergeCell ref="A96:L96"/>
    <mergeCell ref="N96:Q96"/>
    <mergeCell ref="A97:L97"/>
    <mergeCell ref="N97:Q97"/>
    <mergeCell ref="A112:Q112"/>
    <mergeCell ref="A106:C106"/>
    <mergeCell ref="F106:I106"/>
    <mergeCell ref="K106:P106"/>
    <mergeCell ref="F107:I107"/>
    <mergeCell ref="A109:Q109"/>
    <mergeCell ref="A110:Q110"/>
    <mergeCell ref="A102:L102"/>
    <mergeCell ref="N102:Q102"/>
    <mergeCell ref="A103:L103"/>
    <mergeCell ref="N103:Q103"/>
    <mergeCell ref="A104:L104"/>
    <mergeCell ref="N104:Q104"/>
  </mergeCells>
  <pageMargins left="0.8" right="0.52" top="0.28000000000000003" bottom="0.32" header="0.3" footer="0.3"/>
  <pageSetup orientation="portrait" copies="8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174AB-FE1A-48EA-B7CD-37E7E24B683F}">
  <dimension ref="A1:W112"/>
  <sheetViews>
    <sheetView showWhiteSpace="0" view="pageLayout" topLeftCell="A57" zoomScale="112" zoomScaleNormal="106" zoomScalePageLayoutView="112" workbookViewId="0">
      <selection activeCell="D19" sqref="D19"/>
    </sheetView>
  </sheetViews>
  <sheetFormatPr defaultColWidth="9.140625" defaultRowHeight="15" x14ac:dyDescent="0.25"/>
  <cols>
    <col min="1" max="1" width="12.5703125" style="237" customWidth="1"/>
    <col min="2" max="2" width="4.42578125" style="237" customWidth="1"/>
    <col min="3" max="3" width="5.42578125" style="237" customWidth="1"/>
    <col min="4" max="4" width="5.5703125" style="237" customWidth="1"/>
    <col min="5" max="5" width="5" style="237" customWidth="1"/>
    <col min="6" max="6" width="4.42578125" style="237" customWidth="1"/>
    <col min="7" max="7" width="4.5703125" style="237" customWidth="1"/>
    <col min="8" max="8" width="5.5703125" style="237" customWidth="1"/>
    <col min="9" max="9" width="4.42578125" style="237" customWidth="1"/>
    <col min="10" max="10" width="5.85546875" style="237" customWidth="1"/>
    <col min="11" max="11" width="5" style="237" customWidth="1"/>
    <col min="12" max="12" width="4.42578125" style="237" customWidth="1"/>
    <col min="13" max="13" width="4.5703125" style="237" customWidth="1"/>
    <col min="14" max="14" width="4.42578125" style="237" customWidth="1"/>
    <col min="15" max="15" width="4.85546875" style="237" customWidth="1"/>
    <col min="16" max="16" width="4.5703125" style="237" customWidth="1"/>
    <col min="17" max="17" width="5.140625" style="237" customWidth="1"/>
    <col min="18" max="16384" width="9.140625" style="237"/>
  </cols>
  <sheetData>
    <row r="1" spans="1:17" ht="65.25" customHeight="1" x14ac:dyDescent="0.25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132"/>
      <c r="M1" s="632" t="s">
        <v>0</v>
      </c>
      <c r="N1" s="632"/>
      <c r="O1" s="632"/>
      <c r="P1" s="632"/>
      <c r="Q1" s="632"/>
    </row>
    <row r="2" spans="1:17" ht="15.75" x14ac:dyDescent="0.25">
      <c r="A2" s="226"/>
      <c r="B2" s="226"/>
      <c r="C2" s="134">
        <v>3</v>
      </c>
      <c r="D2" s="134">
        <v>0</v>
      </c>
      <c r="E2" s="134">
        <v>0</v>
      </c>
      <c r="F2" s="134">
        <v>6</v>
      </c>
      <c r="G2" s="134">
        <v>2</v>
      </c>
      <c r="H2" s="134">
        <v>4</v>
      </c>
      <c r="I2" s="134">
        <v>3</v>
      </c>
      <c r="J2" s="134">
        <v>4</v>
      </c>
      <c r="K2" s="134">
        <v>4</v>
      </c>
      <c r="L2" s="132"/>
      <c r="M2" s="632"/>
      <c r="N2" s="632"/>
      <c r="O2" s="632"/>
      <c r="P2" s="632"/>
      <c r="Q2" s="632"/>
    </row>
    <row r="3" spans="1:17" x14ac:dyDescent="0.25">
      <c r="A3" s="226"/>
      <c r="B3" s="226"/>
      <c r="C3" s="633" t="s">
        <v>1</v>
      </c>
      <c r="D3" s="633"/>
      <c r="E3" s="633"/>
      <c r="F3" s="633"/>
      <c r="G3" s="633"/>
      <c r="H3" s="633"/>
      <c r="I3" s="633"/>
      <c r="J3" s="633"/>
      <c r="K3" s="633"/>
      <c r="L3" s="132"/>
      <c r="M3" s="632"/>
      <c r="N3" s="632"/>
      <c r="O3" s="632"/>
      <c r="P3" s="632"/>
      <c r="Q3" s="632"/>
    </row>
    <row r="4" spans="1:17" ht="3" customHeight="1" x14ac:dyDescent="0.25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132"/>
      <c r="M4" s="632"/>
      <c r="N4" s="632"/>
      <c r="O4" s="632"/>
      <c r="P4" s="632"/>
      <c r="Q4" s="632"/>
    </row>
    <row r="5" spans="1:17" ht="17.25" customHeight="1" x14ac:dyDescent="0.25">
      <c r="A5" s="135"/>
      <c r="B5" s="634" t="s">
        <v>94</v>
      </c>
      <c r="C5" s="634"/>
      <c r="D5" s="634"/>
      <c r="E5" s="634"/>
      <c r="F5" s="634"/>
      <c r="G5" s="634"/>
      <c r="H5" s="634"/>
      <c r="I5" s="634"/>
      <c r="J5" s="634"/>
      <c r="K5" s="634"/>
      <c r="L5" s="634"/>
      <c r="M5" s="632"/>
      <c r="N5" s="632"/>
      <c r="O5" s="632"/>
      <c r="P5" s="632"/>
      <c r="Q5" s="632"/>
    </row>
    <row r="6" spans="1:17" x14ac:dyDescent="0.25">
      <c r="A6" s="635" t="s">
        <v>2</v>
      </c>
      <c r="B6" s="636"/>
      <c r="C6" s="636"/>
      <c r="D6" s="636"/>
      <c r="E6" s="636"/>
      <c r="F6" s="636"/>
      <c r="G6" s="636"/>
      <c r="H6" s="636"/>
      <c r="I6" s="636"/>
      <c r="J6" s="636"/>
      <c r="K6" s="636"/>
      <c r="L6" s="636"/>
      <c r="M6" s="636"/>
      <c r="N6" s="636"/>
      <c r="O6" s="226"/>
      <c r="P6" s="226"/>
      <c r="Q6" s="226"/>
    </row>
    <row r="7" spans="1:17" ht="10.5" customHeight="1" x14ac:dyDescent="0.25">
      <c r="A7" s="226"/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</row>
    <row r="8" spans="1:17" ht="14.25" customHeight="1" x14ac:dyDescent="0.25">
      <c r="A8" s="637" t="s">
        <v>95</v>
      </c>
      <c r="B8" s="636"/>
      <c r="C8" s="636"/>
      <c r="D8" s="636"/>
      <c r="E8" s="636"/>
      <c r="F8" s="636"/>
      <c r="G8" s="636"/>
      <c r="H8" s="636"/>
      <c r="I8" s="636"/>
      <c r="J8" s="636"/>
      <c r="K8" s="636"/>
      <c r="L8" s="636"/>
      <c r="M8" s="636"/>
      <c r="N8" s="636"/>
      <c r="O8" s="226"/>
      <c r="P8" s="226"/>
      <c r="Q8" s="226"/>
    </row>
    <row r="9" spans="1:17" ht="15.75" x14ac:dyDescent="0.25">
      <c r="A9" s="637" t="s">
        <v>3</v>
      </c>
      <c r="B9" s="636"/>
      <c r="C9" s="636"/>
      <c r="D9" s="636"/>
      <c r="E9" s="636"/>
      <c r="F9" s="636"/>
      <c r="G9" s="636"/>
      <c r="H9" s="636"/>
      <c r="I9" s="636"/>
      <c r="J9" s="636"/>
      <c r="K9" s="636"/>
      <c r="L9" s="636"/>
      <c r="M9" s="636"/>
      <c r="N9" s="636"/>
      <c r="O9" s="226"/>
      <c r="P9" s="226"/>
      <c r="Q9" s="226"/>
    </row>
    <row r="10" spans="1:17" x14ac:dyDescent="0.25">
      <c r="A10" s="638" t="s">
        <v>4</v>
      </c>
      <c r="B10" s="638"/>
      <c r="C10" s="638"/>
      <c r="D10" s="638"/>
      <c r="E10" s="638"/>
      <c r="F10" s="638"/>
      <c r="G10" s="638"/>
      <c r="H10" s="638"/>
      <c r="I10" s="638"/>
      <c r="J10" s="638"/>
      <c r="K10" s="638"/>
      <c r="L10" s="638"/>
      <c r="M10" s="638"/>
      <c r="N10" s="638"/>
      <c r="O10" s="638"/>
      <c r="P10" s="638"/>
      <c r="Q10" s="638"/>
    </row>
    <row r="11" spans="1:17" ht="22.5" customHeight="1" x14ac:dyDescent="0.25">
      <c r="A11" s="638"/>
      <c r="B11" s="638"/>
      <c r="C11" s="638"/>
      <c r="D11" s="638"/>
      <c r="E11" s="638"/>
      <c r="F11" s="638"/>
      <c r="G11" s="638"/>
      <c r="H11" s="638"/>
      <c r="I11" s="638"/>
      <c r="J11" s="638"/>
      <c r="K11" s="638"/>
      <c r="L11" s="638"/>
      <c r="M11" s="638"/>
      <c r="N11" s="638"/>
      <c r="O11" s="638"/>
      <c r="P11" s="638"/>
      <c r="Q11" s="638"/>
    </row>
    <row r="12" spans="1:17" ht="16.5" customHeight="1" x14ac:dyDescent="0.25">
      <c r="A12" s="639" t="s">
        <v>5</v>
      </c>
      <c r="B12" s="640"/>
      <c r="C12" s="640"/>
      <c r="D12" s="640"/>
      <c r="E12" s="640"/>
      <c r="F12" s="640"/>
      <c r="G12" s="640"/>
      <c r="H12" s="640"/>
      <c r="I12" s="640"/>
      <c r="J12" s="640"/>
      <c r="K12" s="640"/>
      <c r="L12" s="640"/>
      <c r="M12" s="640"/>
      <c r="N12" s="640"/>
      <c r="O12" s="640"/>
      <c r="P12" s="640"/>
      <c r="Q12" s="226"/>
    </row>
    <row r="13" spans="1:17" s="136" customFormat="1" ht="51.75" customHeight="1" x14ac:dyDescent="0.2">
      <c r="A13" s="641" t="s">
        <v>6</v>
      </c>
      <c r="B13" s="642" t="s">
        <v>7</v>
      </c>
      <c r="C13" s="644" t="s">
        <v>8</v>
      </c>
      <c r="D13" s="645"/>
      <c r="E13" s="644" t="s">
        <v>9</v>
      </c>
      <c r="F13" s="645"/>
      <c r="G13" s="644" t="s">
        <v>10</v>
      </c>
      <c r="H13" s="645"/>
      <c r="I13" s="646" t="s">
        <v>11</v>
      </c>
      <c r="J13" s="646" t="s">
        <v>12</v>
      </c>
      <c r="K13" s="646" t="s">
        <v>13</v>
      </c>
      <c r="L13" s="648" t="s">
        <v>14</v>
      </c>
      <c r="M13" s="649"/>
      <c r="N13" s="650"/>
      <c r="O13" s="648" t="s">
        <v>15</v>
      </c>
      <c r="P13" s="649"/>
      <c r="Q13" s="650"/>
    </row>
    <row r="14" spans="1:17" s="136" customFormat="1" ht="57" customHeight="1" x14ac:dyDescent="0.2">
      <c r="A14" s="641"/>
      <c r="B14" s="643"/>
      <c r="C14" s="137" t="s">
        <v>16</v>
      </c>
      <c r="D14" s="137" t="s">
        <v>17</v>
      </c>
      <c r="E14" s="137" t="s">
        <v>16</v>
      </c>
      <c r="F14" s="137" t="s">
        <v>18</v>
      </c>
      <c r="G14" s="137" t="s">
        <v>16</v>
      </c>
      <c r="H14" s="137" t="s">
        <v>18</v>
      </c>
      <c r="I14" s="647"/>
      <c r="J14" s="647"/>
      <c r="K14" s="647"/>
      <c r="L14" s="137" t="s">
        <v>19</v>
      </c>
      <c r="M14" s="137" t="s">
        <v>20</v>
      </c>
      <c r="N14" s="137" t="s">
        <v>21</v>
      </c>
      <c r="O14" s="137" t="s">
        <v>19</v>
      </c>
      <c r="P14" s="137" t="s">
        <v>20</v>
      </c>
      <c r="Q14" s="137" t="s">
        <v>21</v>
      </c>
    </row>
    <row r="15" spans="1:17" s="136" customFormat="1" ht="18.75" customHeight="1" x14ac:dyDescent="0.2">
      <c r="A15" s="138" t="s">
        <v>22</v>
      </c>
      <c r="B15" s="227" t="s">
        <v>23</v>
      </c>
      <c r="C15" s="227">
        <v>1</v>
      </c>
      <c r="D15" s="227">
        <v>2</v>
      </c>
      <c r="E15" s="227">
        <v>3</v>
      </c>
      <c r="F15" s="227">
        <v>4</v>
      </c>
      <c r="G15" s="227">
        <v>5</v>
      </c>
      <c r="H15" s="227">
        <v>6</v>
      </c>
      <c r="I15" s="227">
        <v>7</v>
      </c>
      <c r="J15" s="227">
        <v>8</v>
      </c>
      <c r="K15" s="227">
        <v>9</v>
      </c>
      <c r="L15" s="227">
        <v>10</v>
      </c>
      <c r="M15" s="227">
        <v>11</v>
      </c>
      <c r="N15" s="227">
        <v>12</v>
      </c>
      <c r="O15" s="227">
        <v>13</v>
      </c>
      <c r="P15" s="227">
        <v>14</v>
      </c>
      <c r="Q15" s="227">
        <v>15</v>
      </c>
    </row>
    <row r="16" spans="1:17" s="136" customFormat="1" ht="11.25" x14ac:dyDescent="0.2">
      <c r="A16" s="229" t="s">
        <v>24</v>
      </c>
      <c r="B16" s="656"/>
      <c r="C16" s="651">
        <f>SUM(C18:C31)</f>
        <v>63</v>
      </c>
      <c r="D16" s="651">
        <f t="shared" ref="D16:Q16" si="0">SUM(D18:D31)</f>
        <v>1310</v>
      </c>
      <c r="E16" s="651">
        <f t="shared" si="0"/>
        <v>0</v>
      </c>
      <c r="F16" s="651">
        <f t="shared" si="0"/>
        <v>0</v>
      </c>
      <c r="G16" s="651">
        <f t="shared" si="0"/>
        <v>1</v>
      </c>
      <c r="H16" s="651">
        <f t="shared" si="0"/>
        <v>858</v>
      </c>
      <c r="I16" s="651">
        <f t="shared" si="0"/>
        <v>0</v>
      </c>
      <c r="J16" s="651">
        <f t="shared" si="0"/>
        <v>625</v>
      </c>
      <c r="K16" s="651">
        <f t="shared" si="0"/>
        <v>18</v>
      </c>
      <c r="L16" s="651">
        <f t="shared" si="0"/>
        <v>0</v>
      </c>
      <c r="M16" s="651">
        <f t="shared" si="0"/>
        <v>0</v>
      </c>
      <c r="N16" s="651">
        <f t="shared" si="0"/>
        <v>0</v>
      </c>
      <c r="O16" s="651">
        <f t="shared" si="0"/>
        <v>1</v>
      </c>
      <c r="P16" s="651">
        <f t="shared" si="0"/>
        <v>10</v>
      </c>
      <c r="Q16" s="651">
        <f t="shared" si="0"/>
        <v>0</v>
      </c>
    </row>
    <row r="17" spans="1:18" s="136" customFormat="1" ht="11.25" x14ac:dyDescent="0.2">
      <c r="A17" s="230" t="s">
        <v>25</v>
      </c>
      <c r="B17" s="657"/>
      <c r="C17" s="652"/>
      <c r="D17" s="652"/>
      <c r="E17" s="652"/>
      <c r="F17" s="652"/>
      <c r="G17" s="652"/>
      <c r="H17" s="652"/>
      <c r="I17" s="652"/>
      <c r="J17" s="652"/>
      <c r="K17" s="652"/>
      <c r="L17" s="652"/>
      <c r="M17" s="652"/>
      <c r="N17" s="652"/>
      <c r="O17" s="652"/>
      <c r="P17" s="652"/>
      <c r="Q17" s="652"/>
      <c r="R17" s="136">
        <f>SUM(D16,F16,H16,)</f>
        <v>2168</v>
      </c>
    </row>
    <row r="18" spans="1:18" s="144" customFormat="1" ht="40.5" customHeight="1" x14ac:dyDescent="0.25">
      <c r="A18" s="228" t="s">
        <v>26</v>
      </c>
      <c r="B18" s="143" t="s">
        <v>27</v>
      </c>
      <c r="C18" s="252">
        <v>18</v>
      </c>
      <c r="D18" s="252">
        <v>428</v>
      </c>
      <c r="E18" s="252"/>
      <c r="F18" s="252"/>
      <c r="G18" s="252"/>
      <c r="H18" s="252"/>
      <c r="I18" s="225"/>
      <c r="J18" s="225">
        <v>625</v>
      </c>
      <c r="K18" s="225">
        <v>8</v>
      </c>
      <c r="L18" s="225"/>
      <c r="M18" s="225"/>
      <c r="N18" s="225"/>
      <c r="O18" s="225"/>
      <c r="P18" s="225"/>
      <c r="Q18" s="225"/>
    </row>
    <row r="19" spans="1:18" s="144" customFormat="1" ht="21" x14ac:dyDescent="0.25">
      <c r="A19" s="145" t="s">
        <v>28</v>
      </c>
      <c r="B19" s="227" t="s">
        <v>29</v>
      </c>
      <c r="C19" s="252">
        <v>9</v>
      </c>
      <c r="D19" s="252">
        <v>193</v>
      </c>
      <c r="E19" s="252"/>
      <c r="F19" s="252"/>
      <c r="G19" s="252"/>
      <c r="H19" s="252"/>
      <c r="I19" s="225"/>
      <c r="J19" s="225"/>
      <c r="K19" s="225">
        <v>1</v>
      </c>
      <c r="L19" s="225"/>
      <c r="M19" s="225"/>
      <c r="N19" s="225"/>
      <c r="O19" s="225"/>
      <c r="P19" s="225"/>
      <c r="Q19" s="225"/>
    </row>
    <row r="20" spans="1:18" s="144" customFormat="1" x14ac:dyDescent="0.25">
      <c r="A20" s="145" t="s">
        <v>30</v>
      </c>
      <c r="B20" s="227" t="s">
        <v>31</v>
      </c>
      <c r="C20" s="252"/>
      <c r="D20" s="252"/>
      <c r="E20" s="252"/>
      <c r="F20" s="252"/>
      <c r="G20" s="252">
        <v>1</v>
      </c>
      <c r="H20" s="252">
        <v>858</v>
      </c>
      <c r="I20" s="225"/>
      <c r="J20" s="225"/>
      <c r="K20" s="225">
        <v>2</v>
      </c>
      <c r="L20" s="225"/>
      <c r="M20" s="225"/>
      <c r="N20" s="225"/>
      <c r="O20" s="225"/>
      <c r="P20" s="225"/>
      <c r="Q20" s="225"/>
    </row>
    <row r="21" spans="1:18" s="144" customFormat="1" ht="42" x14ac:dyDescent="0.25">
      <c r="A21" s="145" t="s">
        <v>32</v>
      </c>
      <c r="B21" s="227" t="s">
        <v>33</v>
      </c>
      <c r="C21" s="252"/>
      <c r="D21" s="252"/>
      <c r="E21" s="252"/>
      <c r="F21" s="252"/>
      <c r="G21" s="252"/>
      <c r="H21" s="252"/>
      <c r="I21" s="225"/>
      <c r="J21" s="225"/>
      <c r="K21" s="225">
        <v>1</v>
      </c>
      <c r="L21" s="225"/>
      <c r="M21" s="225"/>
      <c r="N21" s="225"/>
      <c r="O21" s="225"/>
      <c r="P21" s="225"/>
      <c r="Q21" s="225"/>
    </row>
    <row r="22" spans="1:18" s="144" customFormat="1" x14ac:dyDescent="0.25">
      <c r="A22" s="145" t="s">
        <v>34</v>
      </c>
      <c r="B22" s="227" t="s">
        <v>35</v>
      </c>
      <c r="C22" s="252"/>
      <c r="D22" s="252"/>
      <c r="E22" s="252"/>
      <c r="F22" s="252"/>
      <c r="G22" s="252"/>
      <c r="H22" s="252"/>
      <c r="I22" s="225"/>
      <c r="J22" s="225"/>
      <c r="K22" s="225"/>
      <c r="L22" s="225"/>
      <c r="M22" s="225"/>
      <c r="N22" s="225"/>
      <c r="O22" s="225"/>
      <c r="P22" s="225"/>
      <c r="Q22" s="225"/>
    </row>
    <row r="23" spans="1:18" s="144" customFormat="1" ht="31.5" x14ac:dyDescent="0.25">
      <c r="A23" s="145" t="s">
        <v>36</v>
      </c>
      <c r="B23" s="227" t="s">
        <v>37</v>
      </c>
      <c r="C23" s="252">
        <v>8</v>
      </c>
      <c r="D23" s="252">
        <v>160</v>
      </c>
      <c r="E23" s="252"/>
      <c r="F23" s="252"/>
      <c r="G23" s="252"/>
      <c r="H23" s="252"/>
      <c r="I23" s="225"/>
      <c r="J23" s="225"/>
      <c r="K23" s="225">
        <v>1</v>
      </c>
      <c r="L23" s="225"/>
      <c r="M23" s="225"/>
      <c r="N23" s="225"/>
      <c r="O23" s="225"/>
      <c r="P23" s="225"/>
      <c r="Q23" s="225"/>
    </row>
    <row r="24" spans="1:18" s="144" customFormat="1" ht="42" x14ac:dyDescent="0.25">
      <c r="A24" s="145" t="s">
        <v>38</v>
      </c>
      <c r="B24" s="227" t="s">
        <v>39</v>
      </c>
      <c r="C24" s="252">
        <v>12</v>
      </c>
      <c r="D24" s="252">
        <v>233</v>
      </c>
      <c r="E24" s="252"/>
      <c r="F24" s="252"/>
      <c r="G24" s="252"/>
      <c r="H24" s="252"/>
      <c r="I24" s="225"/>
      <c r="J24" s="225"/>
      <c r="K24" s="225"/>
      <c r="L24" s="225"/>
      <c r="M24" s="225"/>
      <c r="N24" s="225"/>
      <c r="O24" s="225"/>
      <c r="P24" s="225"/>
      <c r="Q24" s="225"/>
    </row>
    <row r="25" spans="1:18" s="144" customFormat="1" ht="21" x14ac:dyDescent="0.25">
      <c r="A25" s="145" t="s">
        <v>40</v>
      </c>
      <c r="B25" s="227" t="s">
        <v>41</v>
      </c>
      <c r="C25" s="252"/>
      <c r="D25" s="252"/>
      <c r="E25" s="252"/>
      <c r="F25" s="252"/>
      <c r="G25" s="252"/>
      <c r="H25" s="252"/>
      <c r="I25" s="225"/>
      <c r="J25" s="225"/>
      <c r="K25" s="225"/>
      <c r="L25" s="225"/>
      <c r="M25" s="225"/>
      <c r="N25" s="225"/>
      <c r="O25" s="225"/>
      <c r="P25" s="225"/>
      <c r="Q25" s="225"/>
    </row>
    <row r="26" spans="1:18" s="144" customFormat="1" ht="31.5" x14ac:dyDescent="0.25">
      <c r="A26" s="145" t="s">
        <v>42</v>
      </c>
      <c r="B26" s="227" t="s">
        <v>43</v>
      </c>
      <c r="C26" s="252">
        <v>12</v>
      </c>
      <c r="D26" s="252">
        <v>245</v>
      </c>
      <c r="E26" s="252"/>
      <c r="F26" s="252"/>
      <c r="G26" s="252"/>
      <c r="H26" s="252"/>
      <c r="I26" s="225"/>
      <c r="J26" s="225"/>
      <c r="K26" s="225">
        <v>4</v>
      </c>
      <c r="L26" s="225"/>
      <c r="M26" s="225"/>
      <c r="N26" s="225"/>
      <c r="O26" s="225">
        <v>1</v>
      </c>
      <c r="P26" s="225">
        <v>10</v>
      </c>
      <c r="Q26" s="225"/>
    </row>
    <row r="27" spans="1:18" s="144" customFormat="1" ht="31.5" x14ac:dyDescent="0.25">
      <c r="A27" s="145" t="s">
        <v>44</v>
      </c>
      <c r="B27" s="227" t="s">
        <v>45</v>
      </c>
      <c r="C27" s="252"/>
      <c r="D27" s="252"/>
      <c r="E27" s="252"/>
      <c r="F27" s="252"/>
      <c r="G27" s="252"/>
      <c r="H27" s="252"/>
      <c r="I27" s="225"/>
      <c r="J27" s="225"/>
      <c r="K27" s="225"/>
      <c r="L27" s="225"/>
      <c r="M27" s="225"/>
      <c r="N27" s="225"/>
      <c r="O27" s="225"/>
      <c r="P27" s="225"/>
      <c r="Q27" s="225"/>
    </row>
    <row r="28" spans="1:18" s="144" customFormat="1" ht="24.75" customHeight="1" x14ac:dyDescent="0.25">
      <c r="A28" s="145" t="s">
        <v>46</v>
      </c>
      <c r="B28" s="227" t="s">
        <v>47</v>
      </c>
      <c r="C28" s="252"/>
      <c r="D28" s="252"/>
      <c r="E28" s="252"/>
      <c r="F28" s="252"/>
      <c r="G28" s="252"/>
      <c r="H28" s="252"/>
      <c r="I28" s="225"/>
      <c r="J28" s="225"/>
      <c r="K28" s="225"/>
      <c r="L28" s="225"/>
      <c r="M28" s="225"/>
      <c r="N28" s="225"/>
      <c r="O28" s="225"/>
      <c r="P28" s="225"/>
      <c r="Q28" s="225"/>
    </row>
    <row r="29" spans="1:18" s="144" customFormat="1" ht="21" x14ac:dyDescent="0.25">
      <c r="A29" s="145" t="s">
        <v>48</v>
      </c>
      <c r="B29" s="227" t="s">
        <v>49</v>
      </c>
      <c r="C29" s="252">
        <v>4</v>
      </c>
      <c r="D29" s="252">
        <v>51</v>
      </c>
      <c r="E29" s="252"/>
      <c r="F29" s="252"/>
      <c r="G29" s="252"/>
      <c r="H29" s="252"/>
      <c r="I29" s="225"/>
      <c r="J29" s="225"/>
      <c r="K29" s="225">
        <v>1</v>
      </c>
      <c r="L29" s="225"/>
      <c r="M29" s="225"/>
      <c r="N29" s="225"/>
      <c r="O29" s="225"/>
      <c r="P29" s="225"/>
      <c r="Q29" s="225"/>
    </row>
    <row r="30" spans="1:18" s="144" customFormat="1" ht="21" x14ac:dyDescent="0.25">
      <c r="A30" s="145" t="s">
        <v>50</v>
      </c>
      <c r="B30" s="227" t="s">
        <v>51</v>
      </c>
      <c r="C30" s="252"/>
      <c r="D30" s="252"/>
      <c r="E30" s="252"/>
      <c r="F30" s="252"/>
      <c r="G30" s="252"/>
      <c r="H30" s="252"/>
      <c r="I30" s="225"/>
      <c r="J30" s="225"/>
      <c r="K30" s="225"/>
      <c r="L30" s="225"/>
      <c r="M30" s="225"/>
      <c r="N30" s="225"/>
      <c r="O30" s="225"/>
      <c r="P30" s="225"/>
      <c r="Q30" s="225"/>
    </row>
    <row r="31" spans="1:18" s="144" customFormat="1" ht="22.5" customHeight="1" x14ac:dyDescent="0.25">
      <c r="A31" s="145" t="s">
        <v>52</v>
      </c>
      <c r="B31" s="227" t="s">
        <v>53</v>
      </c>
      <c r="C31" s="252"/>
      <c r="D31" s="252"/>
      <c r="E31" s="252"/>
      <c r="F31" s="252"/>
      <c r="G31" s="252"/>
      <c r="H31" s="252"/>
      <c r="I31" s="225"/>
      <c r="J31" s="225"/>
      <c r="K31" s="225"/>
      <c r="L31" s="225"/>
      <c r="M31" s="225"/>
      <c r="N31" s="225"/>
      <c r="O31" s="225"/>
      <c r="P31" s="225"/>
      <c r="Q31" s="225"/>
    </row>
    <row r="32" spans="1:18" s="144" customFormat="1" ht="22.5" customHeight="1" x14ac:dyDescent="0.25">
      <c r="A32" s="146"/>
      <c r="B32" s="147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149"/>
    </row>
    <row r="33" spans="1:17" s="144" customFormat="1" ht="6" customHeight="1" x14ac:dyDescent="0.25">
      <c r="A33" s="146"/>
      <c r="B33" s="147"/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653"/>
      <c r="N33" s="653"/>
      <c r="O33" s="653"/>
      <c r="P33" s="653"/>
      <c r="Q33" s="653"/>
    </row>
    <row r="34" spans="1:17" s="144" customFormat="1" ht="17.25" hidden="1" customHeight="1" x14ac:dyDescent="0.25">
      <c r="A34" s="146"/>
      <c r="B34" s="147"/>
      <c r="C34" s="150"/>
      <c r="D34" s="150"/>
      <c r="E34" s="150"/>
      <c r="F34" s="150"/>
      <c r="G34" s="150"/>
      <c r="H34" s="150"/>
      <c r="I34" s="150"/>
      <c r="J34" s="150"/>
      <c r="K34" s="150"/>
      <c r="L34" s="231"/>
      <c r="M34" s="653"/>
      <c r="N34" s="653"/>
      <c r="O34" s="653"/>
      <c r="P34" s="653"/>
      <c r="Q34" s="653"/>
    </row>
    <row r="35" spans="1:17" s="144" customFormat="1" ht="22.5" hidden="1" customHeight="1" x14ac:dyDescent="0.25">
      <c r="A35" s="146"/>
      <c r="B35" s="147"/>
      <c r="C35" s="654"/>
      <c r="D35" s="654"/>
      <c r="E35" s="654"/>
      <c r="F35" s="654"/>
      <c r="G35" s="654"/>
      <c r="H35" s="654"/>
      <c r="I35" s="654"/>
      <c r="J35" s="654"/>
      <c r="K35" s="654"/>
      <c r="L35" s="231"/>
      <c r="M35" s="653"/>
      <c r="N35" s="653"/>
      <c r="O35" s="653"/>
      <c r="P35" s="653"/>
      <c r="Q35" s="653"/>
    </row>
    <row r="36" spans="1:17" s="144" customFormat="1" ht="17.25" hidden="1" customHeight="1" x14ac:dyDescent="0.25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2"/>
      <c r="N36" s="152"/>
      <c r="O36" s="152"/>
      <c r="P36" s="152"/>
      <c r="Q36" s="152"/>
    </row>
    <row r="37" spans="1:17" s="144" customFormat="1" ht="14.25" hidden="1" customHeight="1" x14ac:dyDescent="0.25">
      <c r="A37" s="146"/>
      <c r="B37" s="147"/>
      <c r="C37" s="231"/>
      <c r="D37" s="654"/>
      <c r="E37" s="654"/>
      <c r="F37" s="654"/>
      <c r="G37" s="654"/>
      <c r="H37" s="654"/>
      <c r="I37" s="654"/>
      <c r="J37" s="654"/>
      <c r="K37" s="231"/>
      <c r="L37" s="231"/>
      <c r="M37" s="231"/>
      <c r="N37" s="231"/>
      <c r="O37" s="231"/>
      <c r="P37" s="231"/>
      <c r="Q37" s="149"/>
    </row>
    <row r="38" spans="1:17" s="144" customFormat="1" ht="15.75" hidden="1" customHeight="1" x14ac:dyDescent="0.25">
      <c r="A38" s="655"/>
      <c r="B38" s="655"/>
      <c r="C38" s="655"/>
      <c r="D38" s="655"/>
      <c r="E38" s="655"/>
      <c r="F38" s="655"/>
      <c r="G38" s="655"/>
      <c r="H38" s="655"/>
      <c r="I38" s="655"/>
      <c r="J38" s="655"/>
      <c r="K38" s="655"/>
      <c r="L38" s="655"/>
      <c r="M38" s="655"/>
      <c r="N38" s="655"/>
      <c r="O38" s="231"/>
      <c r="P38" s="231"/>
      <c r="Q38" s="149"/>
    </row>
    <row r="39" spans="1:17" s="144" customFormat="1" ht="15.75" hidden="1" customHeight="1" x14ac:dyDescent="0.25">
      <c r="A39" s="655"/>
      <c r="B39" s="655"/>
      <c r="C39" s="655"/>
      <c r="D39" s="655"/>
      <c r="E39" s="655"/>
      <c r="F39" s="655"/>
      <c r="G39" s="655"/>
      <c r="H39" s="655"/>
      <c r="I39" s="655"/>
      <c r="J39" s="655"/>
      <c r="K39" s="655"/>
      <c r="L39" s="655"/>
      <c r="M39" s="655"/>
      <c r="N39" s="655"/>
      <c r="O39" s="231"/>
      <c r="P39" s="231"/>
      <c r="Q39" s="149"/>
    </row>
    <row r="40" spans="1:17" s="144" customFormat="1" ht="15" hidden="1" customHeight="1" x14ac:dyDescent="0.25">
      <c r="A40" s="638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</row>
    <row r="41" spans="1:17" s="144" customFormat="1" ht="14.1" hidden="1" customHeight="1" x14ac:dyDescent="0.25">
      <c r="A41" s="638"/>
      <c r="B41" s="638"/>
      <c r="C41" s="638"/>
      <c r="D41" s="638"/>
      <c r="E41" s="638"/>
      <c r="F41" s="638"/>
      <c r="G41" s="638"/>
      <c r="H41" s="638"/>
      <c r="I41" s="638"/>
      <c r="J41" s="638"/>
      <c r="K41" s="638"/>
      <c r="L41" s="638"/>
      <c r="M41" s="638"/>
      <c r="N41" s="638"/>
      <c r="O41" s="638"/>
      <c r="P41" s="638"/>
      <c r="Q41" s="638"/>
    </row>
    <row r="42" spans="1:17" s="144" customFormat="1" ht="23.25" customHeight="1" x14ac:dyDescent="0.25">
      <c r="A42" s="658" t="s">
        <v>54</v>
      </c>
      <c r="B42" s="658"/>
      <c r="C42" s="658"/>
      <c r="D42" s="658"/>
      <c r="E42" s="658"/>
      <c r="F42" s="658"/>
      <c r="G42" s="658"/>
      <c r="H42" s="658"/>
      <c r="I42" s="658"/>
      <c r="J42" s="658"/>
      <c r="K42" s="658"/>
      <c r="L42" s="658"/>
      <c r="M42" s="658"/>
      <c r="N42" s="658"/>
      <c r="O42" s="658"/>
      <c r="P42" s="658"/>
      <c r="Q42" s="658"/>
    </row>
    <row r="43" spans="1:17" s="144" customFormat="1" ht="15" hidden="1" customHeight="1" x14ac:dyDescent="0.25"/>
    <row r="44" spans="1:17" s="144" customFormat="1" ht="8.25" customHeight="1" x14ac:dyDescent="0.25"/>
    <row r="45" spans="1:17" x14ac:dyDescent="0.25">
      <c r="A45" s="659" t="s">
        <v>55</v>
      </c>
      <c r="B45" s="660" t="s">
        <v>56</v>
      </c>
      <c r="C45" s="661" t="s">
        <v>57</v>
      </c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3"/>
      <c r="O45" s="226"/>
      <c r="P45" s="226"/>
      <c r="Q45" s="226"/>
    </row>
    <row r="46" spans="1:17" ht="15" customHeight="1" x14ac:dyDescent="0.25">
      <c r="A46" s="659"/>
      <c r="B46" s="660"/>
      <c r="C46" s="664" t="s">
        <v>58</v>
      </c>
      <c r="D46" s="664" t="s">
        <v>59</v>
      </c>
      <c r="E46" s="664" t="s">
        <v>60</v>
      </c>
      <c r="F46" s="664" t="s">
        <v>61</v>
      </c>
      <c r="G46" s="664" t="s">
        <v>62</v>
      </c>
      <c r="H46" s="664" t="s">
        <v>63</v>
      </c>
      <c r="I46" s="664" t="s">
        <v>64</v>
      </c>
      <c r="J46" s="664" t="s">
        <v>65</v>
      </c>
      <c r="K46" s="664" t="s">
        <v>66</v>
      </c>
      <c r="L46" s="664" t="s">
        <v>67</v>
      </c>
      <c r="M46" s="665" t="s">
        <v>68</v>
      </c>
      <c r="N46" s="665"/>
      <c r="O46" s="226"/>
      <c r="P46" s="226"/>
      <c r="Q46" s="226"/>
    </row>
    <row r="47" spans="1:17" x14ac:dyDescent="0.25">
      <c r="A47" s="659"/>
      <c r="B47" s="660"/>
      <c r="C47" s="665"/>
      <c r="D47" s="665"/>
      <c r="E47" s="665"/>
      <c r="F47" s="665"/>
      <c r="G47" s="665"/>
      <c r="H47" s="665"/>
      <c r="I47" s="665"/>
      <c r="J47" s="665"/>
      <c r="K47" s="665"/>
      <c r="L47" s="665"/>
      <c r="M47" s="665"/>
      <c r="N47" s="665"/>
      <c r="O47" s="226"/>
      <c r="P47" s="226"/>
      <c r="Q47" s="226"/>
    </row>
    <row r="48" spans="1:17" x14ac:dyDescent="0.25">
      <c r="A48" s="659"/>
      <c r="B48" s="660"/>
      <c r="C48" s="665"/>
      <c r="D48" s="665"/>
      <c r="E48" s="665"/>
      <c r="F48" s="665"/>
      <c r="G48" s="665"/>
      <c r="H48" s="665"/>
      <c r="I48" s="665"/>
      <c r="J48" s="665"/>
      <c r="K48" s="665"/>
      <c r="L48" s="665"/>
      <c r="M48" s="665"/>
      <c r="N48" s="665"/>
      <c r="O48" s="226"/>
      <c r="P48" s="226"/>
      <c r="Q48" s="226"/>
    </row>
    <row r="49" spans="1:17" ht="36.75" customHeight="1" x14ac:dyDescent="0.25">
      <c r="A49" s="659"/>
      <c r="B49" s="660"/>
      <c r="C49" s="665"/>
      <c r="D49" s="665"/>
      <c r="E49" s="665"/>
      <c r="F49" s="665"/>
      <c r="G49" s="665"/>
      <c r="H49" s="665"/>
      <c r="I49" s="665"/>
      <c r="J49" s="665"/>
      <c r="K49" s="665"/>
      <c r="L49" s="665"/>
      <c r="M49" s="665"/>
      <c r="N49" s="665"/>
      <c r="O49" s="226"/>
      <c r="P49" s="226"/>
      <c r="Q49" s="226"/>
    </row>
    <row r="50" spans="1:17" x14ac:dyDescent="0.25">
      <c r="A50" s="138" t="s">
        <v>22</v>
      </c>
      <c r="B50" s="227" t="s">
        <v>23</v>
      </c>
      <c r="C50" s="227">
        <v>1</v>
      </c>
      <c r="D50" s="227">
        <v>2</v>
      </c>
      <c r="E50" s="227">
        <v>3</v>
      </c>
      <c r="F50" s="227">
        <v>4</v>
      </c>
      <c r="G50" s="227">
        <v>5</v>
      </c>
      <c r="H50" s="227">
        <v>6</v>
      </c>
      <c r="I50" s="227">
        <v>7</v>
      </c>
      <c r="J50" s="227">
        <v>8</v>
      </c>
      <c r="K50" s="227">
        <v>9</v>
      </c>
      <c r="L50" s="227">
        <v>10</v>
      </c>
      <c r="M50" s="641">
        <v>11</v>
      </c>
      <c r="N50" s="641"/>
      <c r="O50" s="226"/>
      <c r="P50" s="226"/>
      <c r="Q50" s="226"/>
    </row>
    <row r="51" spans="1:17" x14ac:dyDescent="0.25">
      <c r="A51" s="229" t="s">
        <v>24</v>
      </c>
      <c r="B51" s="651"/>
      <c r="C51" s="666">
        <f>SUM(C53:C66)</f>
        <v>36</v>
      </c>
      <c r="D51" s="666">
        <f t="shared" ref="D51:N51" si="1">SUM(D53:D66)</f>
        <v>1904</v>
      </c>
      <c r="E51" s="666">
        <f t="shared" si="1"/>
        <v>0</v>
      </c>
      <c r="F51" s="666">
        <f t="shared" si="1"/>
        <v>0</v>
      </c>
      <c r="G51" s="666">
        <f t="shared" si="1"/>
        <v>0</v>
      </c>
      <c r="H51" s="666">
        <f t="shared" si="1"/>
        <v>228</v>
      </c>
      <c r="I51" s="666">
        <f t="shared" si="1"/>
        <v>0</v>
      </c>
      <c r="J51" s="666">
        <f t="shared" si="1"/>
        <v>0</v>
      </c>
      <c r="K51" s="666">
        <f t="shared" si="1"/>
        <v>0</v>
      </c>
      <c r="L51" s="666">
        <f t="shared" si="1"/>
        <v>0</v>
      </c>
      <c r="M51" s="668">
        <f t="shared" si="1"/>
        <v>0</v>
      </c>
      <c r="N51" s="669">
        <f t="shared" si="1"/>
        <v>0</v>
      </c>
      <c r="O51" s="226"/>
      <c r="P51" s="226"/>
      <c r="Q51" s="226"/>
    </row>
    <row r="52" spans="1:17" x14ac:dyDescent="0.25">
      <c r="A52" s="230" t="s">
        <v>25</v>
      </c>
      <c r="B52" s="652"/>
      <c r="C52" s="667"/>
      <c r="D52" s="667"/>
      <c r="E52" s="667"/>
      <c r="F52" s="667"/>
      <c r="G52" s="667"/>
      <c r="H52" s="667"/>
      <c r="I52" s="667"/>
      <c r="J52" s="667"/>
      <c r="K52" s="667"/>
      <c r="L52" s="667"/>
      <c r="M52" s="670"/>
      <c r="N52" s="671"/>
      <c r="O52" s="226">
        <f>SUM(C51:N52)</f>
        <v>2168</v>
      </c>
      <c r="P52" s="226"/>
      <c r="Q52" s="226"/>
    </row>
    <row r="53" spans="1:17" ht="53.25" customHeight="1" x14ac:dyDescent="0.25">
      <c r="A53" s="228" t="s">
        <v>26</v>
      </c>
      <c r="B53" s="143" t="s">
        <v>27</v>
      </c>
      <c r="C53" s="252"/>
      <c r="D53" s="252">
        <v>320</v>
      </c>
      <c r="E53" s="252"/>
      <c r="F53" s="252"/>
      <c r="G53" s="252"/>
      <c r="H53" s="252">
        <v>108</v>
      </c>
      <c r="I53" s="225"/>
      <c r="J53" s="225"/>
      <c r="K53" s="225"/>
      <c r="L53" s="225"/>
      <c r="M53" s="433"/>
      <c r="N53" s="434"/>
      <c r="O53" s="225"/>
      <c r="P53" s="225"/>
      <c r="Q53" s="225"/>
    </row>
    <row r="54" spans="1:17" ht="21" x14ac:dyDescent="0.25">
      <c r="A54" s="145" t="s">
        <v>28</v>
      </c>
      <c r="B54" s="227" t="s">
        <v>29</v>
      </c>
      <c r="C54" s="252">
        <v>14</v>
      </c>
      <c r="D54" s="252">
        <v>179</v>
      </c>
      <c r="E54" s="252"/>
      <c r="F54" s="252"/>
      <c r="G54" s="252"/>
      <c r="H54" s="252"/>
      <c r="I54" s="225"/>
      <c r="J54" s="225"/>
      <c r="K54" s="225"/>
      <c r="L54" s="225"/>
      <c r="M54" s="435"/>
      <c r="N54" s="435"/>
      <c r="O54" s="225"/>
      <c r="P54" s="225"/>
      <c r="Q54" s="225"/>
    </row>
    <row r="55" spans="1:17" x14ac:dyDescent="0.25">
      <c r="A55" s="145" t="s">
        <v>30</v>
      </c>
      <c r="B55" s="227" t="s">
        <v>31</v>
      </c>
      <c r="C55" s="252"/>
      <c r="D55" s="252">
        <v>798</v>
      </c>
      <c r="E55" s="252"/>
      <c r="F55" s="252"/>
      <c r="G55" s="252"/>
      <c r="H55" s="252">
        <v>60</v>
      </c>
      <c r="I55" s="225"/>
      <c r="J55" s="225"/>
      <c r="K55" s="225"/>
      <c r="L55" s="225"/>
      <c r="M55" s="435"/>
      <c r="N55" s="435"/>
      <c r="O55" s="225"/>
      <c r="P55" s="225"/>
      <c r="Q55" s="225"/>
    </row>
    <row r="56" spans="1:17" ht="45.75" customHeight="1" x14ac:dyDescent="0.25">
      <c r="A56" s="145" t="s">
        <v>32</v>
      </c>
      <c r="B56" s="227" t="s">
        <v>33</v>
      </c>
      <c r="C56" s="252"/>
      <c r="D56" s="252"/>
      <c r="E56" s="252"/>
      <c r="F56" s="252"/>
      <c r="G56" s="252"/>
      <c r="H56" s="252"/>
      <c r="I56" s="225"/>
      <c r="J56" s="225"/>
      <c r="K56" s="225"/>
      <c r="L56" s="225"/>
      <c r="M56" s="435"/>
      <c r="N56" s="435"/>
      <c r="O56" s="225"/>
      <c r="P56" s="225"/>
      <c r="Q56" s="225"/>
    </row>
    <row r="57" spans="1:17" x14ac:dyDescent="0.25">
      <c r="A57" s="145" t="s">
        <v>34</v>
      </c>
      <c r="B57" s="227" t="s">
        <v>35</v>
      </c>
      <c r="C57" s="252"/>
      <c r="D57" s="252"/>
      <c r="E57" s="252"/>
      <c r="F57" s="252"/>
      <c r="G57" s="252"/>
      <c r="H57" s="252"/>
      <c r="I57" s="225"/>
      <c r="J57" s="225"/>
      <c r="K57" s="225"/>
      <c r="L57" s="225"/>
      <c r="M57" s="435"/>
      <c r="N57" s="435"/>
      <c r="O57" s="225"/>
      <c r="P57" s="225"/>
      <c r="Q57" s="225"/>
    </row>
    <row r="58" spans="1:17" ht="34.5" customHeight="1" x14ac:dyDescent="0.25">
      <c r="A58" s="145" t="s">
        <v>36</v>
      </c>
      <c r="B58" s="227" t="s">
        <v>37</v>
      </c>
      <c r="C58" s="252"/>
      <c r="D58" s="252">
        <v>160</v>
      </c>
      <c r="E58" s="252"/>
      <c r="F58" s="252"/>
      <c r="G58" s="252"/>
      <c r="H58" s="252"/>
      <c r="I58" s="225"/>
      <c r="J58" s="225"/>
      <c r="K58" s="225"/>
      <c r="L58" s="225"/>
      <c r="M58" s="435"/>
      <c r="N58" s="435"/>
      <c r="O58" s="225"/>
      <c r="P58" s="225"/>
      <c r="Q58" s="225"/>
    </row>
    <row r="59" spans="1:17" ht="42" x14ac:dyDescent="0.25">
      <c r="A59" s="145" t="s">
        <v>38</v>
      </c>
      <c r="B59" s="227" t="s">
        <v>39</v>
      </c>
      <c r="C59" s="252"/>
      <c r="D59" s="252">
        <v>233</v>
      </c>
      <c r="E59" s="252"/>
      <c r="F59" s="252"/>
      <c r="G59" s="252"/>
      <c r="H59" s="252"/>
      <c r="I59" s="225"/>
      <c r="J59" s="225"/>
      <c r="K59" s="225"/>
      <c r="L59" s="225"/>
      <c r="M59" s="433"/>
      <c r="N59" s="434"/>
      <c r="O59" s="225"/>
      <c r="P59" s="225"/>
      <c r="Q59" s="225"/>
    </row>
    <row r="60" spans="1:17" ht="21" x14ac:dyDescent="0.25">
      <c r="A60" s="145" t="s">
        <v>40</v>
      </c>
      <c r="B60" s="227" t="s">
        <v>41</v>
      </c>
      <c r="C60" s="252"/>
      <c r="D60" s="252"/>
      <c r="E60" s="252"/>
      <c r="F60" s="252"/>
      <c r="G60" s="252"/>
      <c r="H60" s="252"/>
      <c r="I60" s="225"/>
      <c r="J60" s="225"/>
      <c r="K60" s="225"/>
      <c r="L60" s="225"/>
      <c r="M60" s="433"/>
      <c r="N60" s="434"/>
      <c r="O60" s="225"/>
      <c r="P60" s="225"/>
      <c r="Q60" s="225"/>
    </row>
    <row r="61" spans="1:17" ht="30.75" customHeight="1" x14ac:dyDescent="0.25">
      <c r="A61" s="145" t="s">
        <v>42</v>
      </c>
      <c r="B61" s="227" t="s">
        <v>43</v>
      </c>
      <c r="C61" s="252"/>
      <c r="D61" s="252">
        <v>185</v>
      </c>
      <c r="E61" s="252"/>
      <c r="F61" s="252"/>
      <c r="G61" s="252"/>
      <c r="H61" s="252">
        <v>60</v>
      </c>
      <c r="I61" s="225"/>
      <c r="J61" s="225"/>
      <c r="K61" s="225"/>
      <c r="L61" s="225"/>
      <c r="M61" s="433"/>
      <c r="N61" s="434"/>
      <c r="O61" s="225"/>
      <c r="P61" s="225"/>
      <c r="Q61" s="225"/>
    </row>
    <row r="62" spans="1:17" ht="31.5" x14ac:dyDescent="0.25">
      <c r="A62" s="145" t="s">
        <v>44</v>
      </c>
      <c r="B62" s="227" t="s">
        <v>45</v>
      </c>
      <c r="C62" s="252"/>
      <c r="D62" s="252"/>
      <c r="E62" s="252"/>
      <c r="F62" s="252"/>
      <c r="G62" s="252"/>
      <c r="H62" s="252"/>
      <c r="I62" s="225"/>
      <c r="J62" s="225"/>
      <c r="K62" s="225"/>
      <c r="L62" s="225"/>
      <c r="M62" s="433"/>
      <c r="N62" s="434"/>
      <c r="O62" s="225"/>
      <c r="P62" s="225"/>
      <c r="Q62" s="225"/>
    </row>
    <row r="63" spans="1:17" ht="31.5" x14ac:dyDescent="0.25">
      <c r="A63" s="145" t="s">
        <v>46</v>
      </c>
      <c r="B63" s="227" t="s">
        <v>47</v>
      </c>
      <c r="C63" s="252"/>
      <c r="D63" s="252"/>
      <c r="E63" s="252"/>
      <c r="F63" s="252"/>
      <c r="G63" s="252"/>
      <c r="H63" s="252"/>
      <c r="I63" s="225"/>
      <c r="J63" s="225"/>
      <c r="K63" s="225"/>
      <c r="L63" s="225"/>
      <c r="M63" s="433"/>
      <c r="N63" s="434"/>
      <c r="O63" s="225"/>
      <c r="P63" s="225"/>
      <c r="Q63" s="225"/>
    </row>
    <row r="64" spans="1:17" ht="21" x14ac:dyDescent="0.25">
      <c r="A64" s="145" t="s">
        <v>48</v>
      </c>
      <c r="B64" s="227" t="s">
        <v>49</v>
      </c>
      <c r="C64" s="252">
        <v>22</v>
      </c>
      <c r="D64" s="252">
        <v>29</v>
      </c>
      <c r="E64" s="252"/>
      <c r="F64" s="252"/>
      <c r="G64" s="252"/>
      <c r="H64" s="252"/>
      <c r="I64" s="225"/>
      <c r="J64" s="225"/>
      <c r="K64" s="225"/>
      <c r="L64" s="225"/>
      <c r="M64" s="433"/>
      <c r="N64" s="434"/>
      <c r="O64" s="225"/>
      <c r="P64" s="225"/>
      <c r="Q64" s="225"/>
    </row>
    <row r="65" spans="1:18" ht="21" x14ac:dyDescent="0.25">
      <c r="A65" s="145" t="s">
        <v>50</v>
      </c>
      <c r="B65" s="227" t="s">
        <v>51</v>
      </c>
      <c r="C65" s="252"/>
      <c r="D65" s="252"/>
      <c r="E65" s="252"/>
      <c r="F65" s="252"/>
      <c r="G65" s="252"/>
      <c r="H65" s="252"/>
      <c r="I65" s="225"/>
      <c r="J65" s="225"/>
      <c r="K65" s="225"/>
      <c r="L65" s="225"/>
      <c r="M65" s="433"/>
      <c r="N65" s="434"/>
      <c r="O65" s="225"/>
      <c r="P65" s="225"/>
      <c r="Q65" s="225"/>
    </row>
    <row r="66" spans="1:18" x14ac:dyDescent="0.25">
      <c r="A66" s="145" t="s">
        <v>52</v>
      </c>
      <c r="B66" s="227" t="s">
        <v>53</v>
      </c>
      <c r="C66" s="252"/>
      <c r="D66" s="252"/>
      <c r="E66" s="252"/>
      <c r="F66" s="252"/>
      <c r="G66" s="252"/>
      <c r="H66" s="252"/>
      <c r="I66" s="225"/>
      <c r="J66" s="225"/>
      <c r="K66" s="225"/>
      <c r="L66" s="225"/>
      <c r="M66" s="433"/>
      <c r="N66" s="434"/>
      <c r="O66" s="225"/>
      <c r="P66" s="225"/>
      <c r="Q66" s="225"/>
    </row>
    <row r="67" spans="1:18" x14ac:dyDescent="0.25">
      <c r="A67" s="226"/>
      <c r="B67" s="226"/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</row>
    <row r="68" spans="1:18" ht="59.25" customHeight="1" x14ac:dyDescent="0.25">
      <c r="A68" s="146"/>
      <c r="B68" s="147"/>
      <c r="C68" s="150"/>
      <c r="D68" s="150"/>
      <c r="E68" s="150"/>
      <c r="F68" s="150"/>
      <c r="G68" s="150"/>
      <c r="H68" s="150"/>
      <c r="I68" s="150"/>
      <c r="J68" s="150"/>
      <c r="K68" s="150"/>
      <c r="L68" s="231"/>
      <c r="M68" s="672"/>
      <c r="N68" s="672"/>
      <c r="O68" s="672"/>
      <c r="P68" s="672"/>
      <c r="Q68" s="672"/>
      <c r="R68" s="226"/>
    </row>
    <row r="69" spans="1:18" ht="15" customHeight="1" x14ac:dyDescent="0.25">
      <c r="A69" s="146"/>
      <c r="B69" s="147"/>
      <c r="C69" s="654"/>
      <c r="D69" s="654"/>
      <c r="E69" s="654"/>
      <c r="F69" s="654"/>
      <c r="G69" s="654"/>
      <c r="H69" s="654"/>
      <c r="I69" s="654"/>
      <c r="J69" s="654"/>
      <c r="K69" s="654"/>
      <c r="L69" s="231"/>
      <c r="M69" s="672"/>
      <c r="N69" s="672"/>
      <c r="O69" s="672"/>
      <c r="P69" s="672"/>
      <c r="Q69" s="672"/>
      <c r="R69" s="226"/>
    </row>
    <row r="70" spans="1:18" x14ac:dyDescent="0.25">
      <c r="A70" s="151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672"/>
      <c r="N70" s="672"/>
      <c r="O70" s="672"/>
      <c r="P70" s="672"/>
      <c r="Q70" s="672"/>
      <c r="R70" s="226"/>
    </row>
    <row r="71" spans="1:18" ht="15.75" customHeight="1" x14ac:dyDescent="0.25">
      <c r="A71" s="146"/>
      <c r="B71" s="147"/>
      <c r="C71" s="231"/>
      <c r="D71" s="654"/>
      <c r="E71" s="654"/>
      <c r="F71" s="654"/>
      <c r="G71" s="654"/>
      <c r="H71" s="654"/>
      <c r="I71" s="654"/>
      <c r="J71" s="654"/>
      <c r="K71" s="231"/>
      <c r="L71" s="231"/>
      <c r="M71" s="672"/>
      <c r="N71" s="672"/>
      <c r="O71" s="672"/>
      <c r="P71" s="672"/>
      <c r="Q71" s="672"/>
      <c r="R71" s="226"/>
    </row>
    <row r="72" spans="1:18" ht="15.75" customHeight="1" x14ac:dyDescent="0.25">
      <c r="A72" s="655"/>
      <c r="B72" s="655"/>
      <c r="C72" s="655"/>
      <c r="D72" s="655"/>
      <c r="E72" s="655"/>
      <c r="F72" s="655"/>
      <c r="G72" s="655"/>
      <c r="H72" s="655"/>
      <c r="I72" s="655"/>
      <c r="J72" s="655"/>
      <c r="K72" s="655"/>
      <c r="L72" s="655"/>
      <c r="M72" s="655"/>
      <c r="N72" s="655"/>
      <c r="O72" s="231"/>
      <c r="P72" s="231"/>
      <c r="Q72" s="149"/>
    </row>
    <row r="73" spans="1:18" ht="15" customHeight="1" x14ac:dyDescent="0.25">
      <c r="A73" s="655"/>
      <c r="B73" s="655"/>
      <c r="C73" s="655"/>
      <c r="D73" s="655"/>
      <c r="E73" s="655"/>
      <c r="F73" s="655"/>
      <c r="G73" s="655"/>
      <c r="H73" s="655"/>
      <c r="I73" s="655"/>
      <c r="J73" s="655"/>
      <c r="K73" s="655"/>
      <c r="L73" s="655"/>
      <c r="M73" s="655"/>
      <c r="N73" s="655"/>
      <c r="O73" s="231"/>
      <c r="P73" s="231"/>
      <c r="Q73" s="149"/>
    </row>
    <row r="74" spans="1:18" x14ac:dyDescent="0.25">
      <c r="A74" s="638"/>
      <c r="B74" s="638"/>
      <c r="C74" s="638"/>
      <c r="D74" s="638"/>
      <c r="E74" s="638"/>
      <c r="F74" s="638"/>
      <c r="G74" s="638"/>
      <c r="H74" s="638"/>
      <c r="I74" s="638"/>
      <c r="J74" s="638"/>
      <c r="K74" s="638"/>
      <c r="L74" s="638"/>
      <c r="M74" s="638"/>
      <c r="N74" s="638"/>
      <c r="O74" s="638"/>
      <c r="P74" s="638"/>
      <c r="Q74" s="638"/>
    </row>
    <row r="75" spans="1:18" ht="16.5" customHeight="1" x14ac:dyDescent="0.25">
      <c r="A75" s="638"/>
      <c r="B75" s="638"/>
      <c r="C75" s="638"/>
      <c r="D75" s="638"/>
      <c r="E75" s="638"/>
      <c r="F75" s="638"/>
      <c r="G75" s="638"/>
      <c r="H75" s="638"/>
      <c r="I75" s="638"/>
      <c r="J75" s="638"/>
      <c r="K75" s="638"/>
      <c r="L75" s="638"/>
      <c r="M75" s="638"/>
      <c r="N75" s="638"/>
      <c r="O75" s="638"/>
      <c r="P75" s="638"/>
      <c r="Q75" s="638"/>
    </row>
    <row r="76" spans="1:18" ht="22.5" customHeight="1" x14ac:dyDescent="0.25">
      <c r="A76" s="683" t="s">
        <v>69</v>
      </c>
      <c r="B76" s="683"/>
      <c r="C76" s="683"/>
      <c r="D76" s="683"/>
      <c r="E76" s="683"/>
      <c r="F76" s="683"/>
      <c r="G76" s="683"/>
      <c r="H76" s="683"/>
      <c r="I76" s="683"/>
      <c r="J76" s="683"/>
      <c r="K76" s="683"/>
      <c r="L76" s="683"/>
      <c r="M76" s="683"/>
      <c r="N76" s="683"/>
      <c r="O76" s="683"/>
      <c r="P76" s="683"/>
      <c r="Q76" s="683"/>
    </row>
    <row r="77" spans="1:18" ht="15" customHeight="1" x14ac:dyDescent="0.25">
      <c r="A77" s="684" t="s">
        <v>70</v>
      </c>
      <c r="B77" s="685"/>
      <c r="C77" s="685"/>
      <c r="D77" s="685"/>
      <c r="E77" s="685"/>
      <c r="F77" s="685"/>
      <c r="G77" s="685"/>
      <c r="H77" s="685"/>
      <c r="I77" s="685"/>
      <c r="J77" s="685"/>
      <c r="K77" s="685"/>
      <c r="L77" s="686"/>
      <c r="M77" s="690" t="s">
        <v>71</v>
      </c>
      <c r="N77" s="660" t="s">
        <v>72</v>
      </c>
      <c r="O77" s="660"/>
      <c r="P77" s="660"/>
      <c r="Q77" s="660"/>
    </row>
    <row r="78" spans="1:18" x14ac:dyDescent="0.25">
      <c r="A78" s="687"/>
      <c r="B78" s="688"/>
      <c r="C78" s="688"/>
      <c r="D78" s="688"/>
      <c r="E78" s="688"/>
      <c r="F78" s="688"/>
      <c r="G78" s="688"/>
      <c r="H78" s="688"/>
      <c r="I78" s="688"/>
      <c r="J78" s="688"/>
      <c r="K78" s="688"/>
      <c r="L78" s="689"/>
      <c r="M78" s="691"/>
      <c r="N78" s="660"/>
      <c r="O78" s="660"/>
      <c r="P78" s="660"/>
      <c r="Q78" s="660"/>
    </row>
    <row r="79" spans="1:18" x14ac:dyDescent="0.25">
      <c r="A79" s="692" t="s">
        <v>22</v>
      </c>
      <c r="B79" s="693"/>
      <c r="C79" s="693"/>
      <c r="D79" s="693"/>
      <c r="E79" s="693"/>
      <c r="F79" s="693"/>
      <c r="G79" s="693"/>
      <c r="H79" s="693"/>
      <c r="I79" s="693"/>
      <c r="J79" s="693"/>
      <c r="K79" s="693"/>
      <c r="L79" s="694"/>
      <c r="M79" s="153" t="s">
        <v>23</v>
      </c>
      <c r="N79" s="695">
        <v>1</v>
      </c>
      <c r="O79" s="676"/>
      <c r="P79" s="676"/>
      <c r="Q79" s="677"/>
    </row>
    <row r="80" spans="1:18" x14ac:dyDescent="0.25">
      <c r="A80" s="673" t="s">
        <v>73</v>
      </c>
      <c r="B80" s="674"/>
      <c r="C80" s="674"/>
      <c r="D80" s="674"/>
      <c r="E80" s="674"/>
      <c r="F80" s="674"/>
      <c r="G80" s="674"/>
      <c r="H80" s="674"/>
      <c r="I80" s="674"/>
      <c r="J80" s="674"/>
      <c r="K80" s="674"/>
      <c r="L80" s="675"/>
      <c r="M80" s="153">
        <v>1</v>
      </c>
      <c r="N80" s="676"/>
      <c r="O80" s="676"/>
      <c r="P80" s="676"/>
      <c r="Q80" s="677"/>
    </row>
    <row r="81" spans="1:23" x14ac:dyDescent="0.25">
      <c r="A81" s="678" t="s">
        <v>74</v>
      </c>
      <c r="B81" s="679"/>
      <c r="C81" s="679"/>
      <c r="D81" s="679"/>
      <c r="E81" s="679"/>
      <c r="F81" s="679"/>
      <c r="G81" s="679"/>
      <c r="H81" s="679"/>
      <c r="I81" s="679"/>
      <c r="J81" s="679"/>
      <c r="K81" s="679"/>
      <c r="L81" s="680"/>
      <c r="M81" s="154"/>
      <c r="N81" s="636"/>
      <c r="O81" s="636"/>
      <c r="P81" s="636"/>
      <c r="Q81" s="681"/>
    </row>
    <row r="82" spans="1:23" ht="16.5" customHeight="1" x14ac:dyDescent="0.25">
      <c r="A82" s="682" t="s">
        <v>75</v>
      </c>
      <c r="B82" s="636"/>
      <c r="C82" s="636"/>
      <c r="D82" s="636"/>
      <c r="E82" s="636"/>
      <c r="F82" s="636"/>
      <c r="G82" s="636"/>
      <c r="H82" s="636"/>
      <c r="I82" s="636"/>
      <c r="J82" s="636"/>
      <c r="K82" s="636"/>
      <c r="L82" s="681"/>
      <c r="M82" s="155" t="s">
        <v>27</v>
      </c>
      <c r="N82" s="636"/>
      <c r="O82" s="636"/>
      <c r="P82" s="636"/>
      <c r="Q82" s="681"/>
    </row>
    <row r="83" spans="1:23" x14ac:dyDescent="0.25">
      <c r="A83" s="698" t="s">
        <v>75</v>
      </c>
      <c r="B83" s="699"/>
      <c r="C83" s="699"/>
      <c r="D83" s="699"/>
      <c r="E83" s="699"/>
      <c r="F83" s="699"/>
      <c r="G83" s="699"/>
      <c r="H83" s="699"/>
      <c r="I83" s="699"/>
      <c r="J83" s="699"/>
      <c r="K83" s="699"/>
      <c r="L83" s="700"/>
      <c r="M83" s="154" t="s">
        <v>29</v>
      </c>
      <c r="N83" s="636"/>
      <c r="O83" s="636"/>
      <c r="P83" s="636"/>
      <c r="Q83" s="681"/>
    </row>
    <row r="84" spans="1:23" x14ac:dyDescent="0.25">
      <c r="A84" s="682" t="s">
        <v>75</v>
      </c>
      <c r="B84" s="636"/>
      <c r="C84" s="636"/>
      <c r="D84" s="636"/>
      <c r="E84" s="636"/>
      <c r="F84" s="636"/>
      <c r="G84" s="636"/>
      <c r="H84" s="636"/>
      <c r="I84" s="636"/>
      <c r="J84" s="636"/>
      <c r="K84" s="636"/>
      <c r="L84" s="681"/>
      <c r="M84" s="154" t="s">
        <v>31</v>
      </c>
      <c r="N84" s="636"/>
      <c r="O84" s="636"/>
      <c r="P84" s="636"/>
      <c r="Q84" s="681"/>
    </row>
    <row r="85" spans="1:23" x14ac:dyDescent="0.25">
      <c r="A85" s="682" t="s">
        <v>75</v>
      </c>
      <c r="B85" s="636"/>
      <c r="C85" s="636"/>
      <c r="D85" s="636"/>
      <c r="E85" s="636"/>
      <c r="F85" s="636"/>
      <c r="G85" s="636"/>
      <c r="H85" s="636"/>
      <c r="I85" s="636"/>
      <c r="J85" s="636"/>
      <c r="K85" s="636"/>
      <c r="L85" s="681"/>
      <c r="M85" s="154" t="s">
        <v>33</v>
      </c>
      <c r="N85" s="636"/>
      <c r="O85" s="636"/>
      <c r="P85" s="636"/>
      <c r="Q85" s="681"/>
      <c r="W85" s="156"/>
    </row>
    <row r="86" spans="1:23" x14ac:dyDescent="0.25">
      <c r="A86" s="682" t="s">
        <v>75</v>
      </c>
      <c r="B86" s="636"/>
      <c r="C86" s="636"/>
      <c r="D86" s="636"/>
      <c r="E86" s="636"/>
      <c r="F86" s="636"/>
      <c r="G86" s="636"/>
      <c r="H86" s="636"/>
      <c r="I86" s="636"/>
      <c r="J86" s="636"/>
      <c r="K86" s="636"/>
      <c r="L86" s="681"/>
      <c r="M86" s="154" t="s">
        <v>35</v>
      </c>
      <c r="N86" s="636"/>
      <c r="O86" s="636"/>
      <c r="P86" s="636"/>
      <c r="Q86" s="681"/>
    </row>
    <row r="87" spans="1:23" x14ac:dyDescent="0.25">
      <c r="A87" s="696"/>
      <c r="B87" s="640"/>
      <c r="C87" s="640"/>
      <c r="D87" s="640"/>
      <c r="E87" s="640"/>
      <c r="F87" s="640"/>
      <c r="G87" s="640"/>
      <c r="H87" s="640"/>
      <c r="I87" s="640"/>
      <c r="J87" s="640"/>
      <c r="K87" s="640"/>
      <c r="L87" s="697"/>
      <c r="M87" s="154"/>
      <c r="N87" s="636"/>
      <c r="O87" s="636"/>
      <c r="P87" s="636"/>
      <c r="Q87" s="681"/>
    </row>
    <row r="88" spans="1:23" x14ac:dyDescent="0.25">
      <c r="A88" s="673" t="s">
        <v>76</v>
      </c>
      <c r="B88" s="674"/>
      <c r="C88" s="674"/>
      <c r="D88" s="674"/>
      <c r="E88" s="674"/>
      <c r="F88" s="674"/>
      <c r="G88" s="674"/>
      <c r="H88" s="674"/>
      <c r="I88" s="674"/>
      <c r="J88" s="674"/>
      <c r="K88" s="674"/>
      <c r="L88" s="675"/>
      <c r="M88" s="236">
        <v>2</v>
      </c>
      <c r="N88" s="695"/>
      <c r="O88" s="676"/>
      <c r="P88" s="676"/>
      <c r="Q88" s="677"/>
    </row>
    <row r="89" spans="1:23" x14ac:dyDescent="0.25">
      <c r="A89" s="678" t="s">
        <v>77</v>
      </c>
      <c r="B89" s="679"/>
      <c r="C89" s="679"/>
      <c r="D89" s="679"/>
      <c r="E89" s="679"/>
      <c r="F89" s="679"/>
      <c r="G89" s="679"/>
      <c r="H89" s="679"/>
      <c r="I89" s="679"/>
      <c r="J89" s="679"/>
      <c r="K89" s="679"/>
      <c r="L89" s="680"/>
      <c r="M89" s="235"/>
      <c r="N89" s="682"/>
      <c r="O89" s="636"/>
      <c r="P89" s="636"/>
      <c r="Q89" s="681"/>
    </row>
    <row r="90" spans="1:23" x14ac:dyDescent="0.25">
      <c r="A90" s="682" t="s">
        <v>75</v>
      </c>
      <c r="B90" s="636"/>
      <c r="C90" s="636"/>
      <c r="D90" s="636"/>
      <c r="E90" s="636"/>
      <c r="F90" s="636"/>
      <c r="G90" s="636"/>
      <c r="H90" s="636"/>
      <c r="I90" s="636"/>
      <c r="J90" s="636"/>
      <c r="K90" s="636"/>
      <c r="L90" s="681"/>
      <c r="M90" s="235" t="s">
        <v>78</v>
      </c>
      <c r="N90" s="682"/>
      <c r="O90" s="636"/>
      <c r="P90" s="636"/>
      <c r="Q90" s="681"/>
    </row>
    <row r="91" spans="1:23" x14ac:dyDescent="0.25">
      <c r="A91" s="682" t="s">
        <v>75</v>
      </c>
      <c r="B91" s="636"/>
      <c r="C91" s="636"/>
      <c r="D91" s="636"/>
      <c r="E91" s="636"/>
      <c r="F91" s="636"/>
      <c r="G91" s="636"/>
      <c r="H91" s="636"/>
      <c r="I91" s="636"/>
      <c r="J91" s="636"/>
      <c r="K91" s="636"/>
      <c r="L91" s="681"/>
      <c r="M91" s="235" t="s">
        <v>79</v>
      </c>
      <c r="N91" s="682"/>
      <c r="O91" s="636"/>
      <c r="P91" s="636"/>
      <c r="Q91" s="681"/>
    </row>
    <row r="92" spans="1:23" x14ac:dyDescent="0.25">
      <c r="A92" s="682" t="s">
        <v>75</v>
      </c>
      <c r="B92" s="636"/>
      <c r="C92" s="636"/>
      <c r="D92" s="636"/>
      <c r="E92" s="636"/>
      <c r="F92" s="636"/>
      <c r="G92" s="636"/>
      <c r="H92" s="636"/>
      <c r="I92" s="636"/>
      <c r="J92" s="636"/>
      <c r="K92" s="636"/>
      <c r="L92" s="681"/>
      <c r="M92" s="235" t="s">
        <v>80</v>
      </c>
      <c r="N92" s="682"/>
      <c r="O92" s="636"/>
      <c r="P92" s="636"/>
      <c r="Q92" s="681"/>
    </row>
    <row r="93" spans="1:23" x14ac:dyDescent="0.25">
      <c r="A93" s="682" t="s">
        <v>75</v>
      </c>
      <c r="B93" s="636"/>
      <c r="C93" s="636"/>
      <c r="D93" s="636"/>
      <c r="E93" s="636"/>
      <c r="F93" s="636"/>
      <c r="G93" s="636"/>
      <c r="H93" s="636"/>
      <c r="I93" s="636"/>
      <c r="J93" s="636"/>
      <c r="K93" s="636"/>
      <c r="L93" s="681"/>
      <c r="M93" s="235" t="s">
        <v>81</v>
      </c>
      <c r="N93" s="682"/>
      <c r="O93" s="636"/>
      <c r="P93" s="636"/>
      <c r="Q93" s="681"/>
    </row>
    <row r="94" spans="1:23" x14ac:dyDescent="0.25">
      <c r="A94" s="682" t="s">
        <v>75</v>
      </c>
      <c r="B94" s="636"/>
      <c r="C94" s="636"/>
      <c r="D94" s="636"/>
      <c r="E94" s="636"/>
      <c r="F94" s="636"/>
      <c r="G94" s="636"/>
      <c r="H94" s="636"/>
      <c r="I94" s="636"/>
      <c r="J94" s="636"/>
      <c r="K94" s="636"/>
      <c r="L94" s="681"/>
      <c r="M94" s="235" t="s">
        <v>82</v>
      </c>
      <c r="N94" s="682"/>
      <c r="O94" s="636"/>
      <c r="P94" s="636"/>
      <c r="Q94" s="681"/>
    </row>
    <row r="95" spans="1:23" x14ac:dyDescent="0.25">
      <c r="A95" s="696"/>
      <c r="B95" s="640"/>
      <c r="C95" s="640"/>
      <c r="D95" s="640"/>
      <c r="E95" s="640"/>
      <c r="F95" s="640"/>
      <c r="G95" s="640"/>
      <c r="H95" s="640"/>
      <c r="I95" s="640"/>
      <c r="J95" s="640"/>
      <c r="K95" s="640"/>
      <c r="L95" s="697"/>
      <c r="M95" s="235"/>
      <c r="N95" s="682"/>
      <c r="O95" s="636"/>
      <c r="P95" s="636"/>
      <c r="Q95" s="681"/>
    </row>
    <row r="96" spans="1:23" x14ac:dyDescent="0.25">
      <c r="A96" s="673" t="s">
        <v>83</v>
      </c>
      <c r="B96" s="674"/>
      <c r="C96" s="674"/>
      <c r="D96" s="674"/>
      <c r="E96" s="674"/>
      <c r="F96" s="674"/>
      <c r="G96" s="674"/>
      <c r="H96" s="674"/>
      <c r="I96" s="674"/>
      <c r="J96" s="674"/>
      <c r="K96" s="674"/>
      <c r="L96" s="675"/>
      <c r="M96" s="153">
        <v>3</v>
      </c>
      <c r="N96" s="695"/>
      <c r="O96" s="676"/>
      <c r="P96" s="676"/>
      <c r="Q96" s="677"/>
    </row>
    <row r="97" spans="1:17" x14ac:dyDescent="0.25">
      <c r="A97" s="696"/>
      <c r="B97" s="640"/>
      <c r="C97" s="640"/>
      <c r="D97" s="640"/>
      <c r="E97" s="640"/>
      <c r="F97" s="640"/>
      <c r="G97" s="640"/>
      <c r="H97" s="640"/>
      <c r="I97" s="640"/>
      <c r="J97" s="640"/>
      <c r="K97" s="640"/>
      <c r="L97" s="697"/>
      <c r="M97" s="159"/>
      <c r="N97" s="696"/>
      <c r="O97" s="640"/>
      <c r="P97" s="640"/>
      <c r="Q97" s="697"/>
    </row>
    <row r="98" spans="1:17" x14ac:dyDescent="0.25">
      <c r="A98" s="701" t="s">
        <v>84</v>
      </c>
      <c r="B98" s="702"/>
      <c r="C98" s="702"/>
      <c r="D98" s="702"/>
      <c r="E98" s="702"/>
      <c r="F98" s="702"/>
      <c r="G98" s="702"/>
      <c r="H98" s="702"/>
      <c r="I98" s="702"/>
      <c r="J98" s="702"/>
      <c r="K98" s="702"/>
      <c r="L98" s="703"/>
      <c r="M98" s="153">
        <v>4</v>
      </c>
      <c r="N98" s="695"/>
      <c r="O98" s="676"/>
      <c r="P98" s="676"/>
      <c r="Q98" s="677"/>
    </row>
    <row r="99" spans="1:17" x14ac:dyDescent="0.25">
      <c r="A99" s="232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154"/>
      <c r="N99" s="235"/>
      <c r="O99" s="226"/>
      <c r="P99" s="226"/>
      <c r="Q99" s="234"/>
    </row>
    <row r="100" spans="1:17" x14ac:dyDescent="0.25">
      <c r="A100" s="682" t="s">
        <v>75</v>
      </c>
      <c r="B100" s="636"/>
      <c r="C100" s="636"/>
      <c r="D100" s="636"/>
      <c r="E100" s="636"/>
      <c r="F100" s="636"/>
      <c r="G100" s="636"/>
      <c r="H100" s="636"/>
      <c r="I100" s="636"/>
      <c r="J100" s="636"/>
      <c r="K100" s="636"/>
      <c r="L100" s="681"/>
      <c r="M100" s="154" t="s">
        <v>85</v>
      </c>
      <c r="N100" s="682"/>
      <c r="O100" s="636"/>
      <c r="P100" s="636"/>
      <c r="Q100" s="681"/>
    </row>
    <row r="101" spans="1:17" x14ac:dyDescent="0.25">
      <c r="A101" s="682" t="s">
        <v>75</v>
      </c>
      <c r="B101" s="636"/>
      <c r="C101" s="636"/>
      <c r="D101" s="636"/>
      <c r="E101" s="636"/>
      <c r="F101" s="636"/>
      <c r="G101" s="636"/>
      <c r="H101" s="636"/>
      <c r="I101" s="636"/>
      <c r="J101" s="636"/>
      <c r="K101" s="636"/>
      <c r="L101" s="681"/>
      <c r="M101" s="154" t="s">
        <v>86</v>
      </c>
      <c r="N101" s="682"/>
      <c r="O101" s="636"/>
      <c r="P101" s="636"/>
      <c r="Q101" s="681"/>
    </row>
    <row r="102" spans="1:17" x14ac:dyDescent="0.25">
      <c r="A102" s="682" t="s">
        <v>75</v>
      </c>
      <c r="B102" s="636"/>
      <c r="C102" s="636"/>
      <c r="D102" s="636"/>
      <c r="E102" s="636"/>
      <c r="F102" s="636"/>
      <c r="G102" s="636"/>
      <c r="H102" s="636"/>
      <c r="I102" s="636"/>
      <c r="J102" s="636"/>
      <c r="K102" s="636"/>
      <c r="L102" s="681"/>
      <c r="M102" s="154" t="s">
        <v>87</v>
      </c>
      <c r="N102" s="682"/>
      <c r="O102" s="636"/>
      <c r="P102" s="636"/>
      <c r="Q102" s="681"/>
    </row>
    <row r="103" spans="1:17" x14ac:dyDescent="0.25">
      <c r="A103" s="696"/>
      <c r="B103" s="640"/>
      <c r="C103" s="640"/>
      <c r="D103" s="640"/>
      <c r="E103" s="640"/>
      <c r="F103" s="640"/>
      <c r="G103" s="640"/>
      <c r="H103" s="640"/>
      <c r="I103" s="640"/>
      <c r="J103" s="640"/>
      <c r="K103" s="640"/>
      <c r="L103" s="697"/>
      <c r="M103" s="154"/>
      <c r="N103" s="682"/>
      <c r="O103" s="636"/>
      <c r="P103" s="636"/>
      <c r="Q103" s="681"/>
    </row>
    <row r="104" spans="1:17" x14ac:dyDescent="0.25">
      <c r="A104" s="708" t="s">
        <v>88</v>
      </c>
      <c r="B104" s="709"/>
      <c r="C104" s="709"/>
      <c r="D104" s="709"/>
      <c r="E104" s="709"/>
      <c r="F104" s="709"/>
      <c r="G104" s="709"/>
      <c r="H104" s="709"/>
      <c r="I104" s="709"/>
      <c r="J104" s="709"/>
      <c r="K104" s="709"/>
      <c r="L104" s="710"/>
      <c r="M104" s="163">
        <v>5</v>
      </c>
      <c r="N104" s="692"/>
      <c r="O104" s="693"/>
      <c r="P104" s="693"/>
      <c r="Q104" s="694"/>
    </row>
    <row r="106" spans="1:17" x14ac:dyDescent="0.25">
      <c r="A106" s="699" t="s">
        <v>89</v>
      </c>
      <c r="B106" s="699"/>
      <c r="C106" s="699"/>
      <c r="D106" s="164"/>
      <c r="F106" s="705"/>
      <c r="G106" s="705"/>
      <c r="H106" s="705"/>
      <c r="I106" s="705"/>
      <c r="J106" s="164"/>
      <c r="K106" s="705"/>
      <c r="L106" s="705"/>
      <c r="M106" s="705"/>
      <c r="N106" s="705"/>
      <c r="O106" s="705"/>
      <c r="P106" s="705"/>
      <c r="Q106" s="164"/>
    </row>
    <row r="107" spans="1:17" x14ac:dyDescent="0.25">
      <c r="E107" s="237" t="s">
        <v>90</v>
      </c>
      <c r="F107" s="706" t="s">
        <v>91</v>
      </c>
      <c r="G107" s="706"/>
      <c r="H107" s="706"/>
      <c r="I107" s="706"/>
      <c r="J107" s="164"/>
      <c r="K107" s="164"/>
      <c r="L107" s="164"/>
    </row>
    <row r="109" spans="1:17" x14ac:dyDescent="0.25">
      <c r="A109" s="705"/>
      <c r="B109" s="705"/>
      <c r="C109" s="705"/>
      <c r="D109" s="705"/>
      <c r="E109" s="705"/>
      <c r="F109" s="705"/>
      <c r="G109" s="705"/>
      <c r="H109" s="705"/>
      <c r="I109" s="705"/>
      <c r="J109" s="705"/>
      <c r="K109" s="705"/>
      <c r="L109" s="705"/>
      <c r="M109" s="705"/>
      <c r="N109" s="705"/>
      <c r="O109" s="705"/>
      <c r="P109" s="705"/>
      <c r="Q109" s="705"/>
    </row>
    <row r="110" spans="1:17" x14ac:dyDescent="0.25">
      <c r="A110" s="707" t="s">
        <v>92</v>
      </c>
      <c r="B110" s="707"/>
      <c r="C110" s="707"/>
      <c r="D110" s="707"/>
      <c r="E110" s="707"/>
      <c r="F110" s="707"/>
      <c r="G110" s="707"/>
      <c r="H110" s="707"/>
      <c r="I110" s="707"/>
      <c r="J110" s="707"/>
      <c r="K110" s="707"/>
      <c r="L110" s="707"/>
      <c r="M110" s="707"/>
      <c r="N110" s="707"/>
      <c r="O110" s="707"/>
      <c r="P110" s="707"/>
      <c r="Q110" s="707"/>
    </row>
    <row r="112" spans="1:17" x14ac:dyDescent="0.25">
      <c r="A112" s="704" t="s">
        <v>93</v>
      </c>
      <c r="B112" s="704"/>
      <c r="C112" s="704"/>
      <c r="D112" s="704"/>
      <c r="E112" s="704"/>
      <c r="F112" s="704"/>
      <c r="G112" s="704"/>
      <c r="H112" s="704"/>
      <c r="I112" s="704"/>
      <c r="J112" s="704"/>
      <c r="K112" s="704"/>
      <c r="L112" s="704"/>
      <c r="M112" s="704"/>
      <c r="N112" s="704"/>
      <c r="O112" s="704"/>
      <c r="P112" s="704"/>
      <c r="Q112" s="704"/>
    </row>
  </sheetData>
  <mergeCells count="149">
    <mergeCell ref="M1:Q5"/>
    <mergeCell ref="C3:K3"/>
    <mergeCell ref="B5:L5"/>
    <mergeCell ref="A6:N6"/>
    <mergeCell ref="A8:N8"/>
    <mergeCell ref="A9:N9"/>
    <mergeCell ref="A10:Q11"/>
    <mergeCell ref="A12:P12"/>
    <mergeCell ref="A13:A14"/>
    <mergeCell ref="B13:B14"/>
    <mergeCell ref="C13:D13"/>
    <mergeCell ref="E13:F13"/>
    <mergeCell ref="G13:H13"/>
    <mergeCell ref="I13:I14"/>
    <mergeCell ref="J13:J14"/>
    <mergeCell ref="K13:K14"/>
    <mergeCell ref="L13:N13"/>
    <mergeCell ref="O13:Q13"/>
    <mergeCell ref="Q16:Q17"/>
    <mergeCell ref="M33:Q35"/>
    <mergeCell ref="C35:K35"/>
    <mergeCell ref="D37:J37"/>
    <mergeCell ref="A38:N38"/>
    <mergeCell ref="J16:J17"/>
    <mergeCell ref="K16:K17"/>
    <mergeCell ref="L16:L17"/>
    <mergeCell ref="M16:M17"/>
    <mergeCell ref="N16:N17"/>
    <mergeCell ref="O16:O17"/>
    <mergeCell ref="B16:B17"/>
    <mergeCell ref="C16:C17"/>
    <mergeCell ref="D16:D17"/>
    <mergeCell ref="E16:E17"/>
    <mergeCell ref="F16:F17"/>
    <mergeCell ref="G16:G17"/>
    <mergeCell ref="H16:H17"/>
    <mergeCell ref="I16:I17"/>
    <mergeCell ref="P16:P17"/>
    <mergeCell ref="A39:N39"/>
    <mergeCell ref="A40:Q41"/>
    <mergeCell ref="A42:Q42"/>
    <mergeCell ref="A45:A49"/>
    <mergeCell ref="B45:B49"/>
    <mergeCell ref="C45:N45"/>
    <mergeCell ref="C46:C49"/>
    <mergeCell ref="D46:D49"/>
    <mergeCell ref="E46:E49"/>
    <mergeCell ref="F46:F49"/>
    <mergeCell ref="M46:N49"/>
    <mergeCell ref="G46:G49"/>
    <mergeCell ref="H46:H49"/>
    <mergeCell ref="I46:I49"/>
    <mergeCell ref="J46:J49"/>
    <mergeCell ref="K46:K49"/>
    <mergeCell ref="L46:L49"/>
    <mergeCell ref="M50:N50"/>
    <mergeCell ref="B51:B52"/>
    <mergeCell ref="C51:C52"/>
    <mergeCell ref="D51:D52"/>
    <mergeCell ref="E51:E52"/>
    <mergeCell ref="F51:F52"/>
    <mergeCell ref="G51:G52"/>
    <mergeCell ref="H51:H52"/>
    <mergeCell ref="I51:I52"/>
    <mergeCell ref="M55:N55"/>
    <mergeCell ref="M56:N56"/>
    <mergeCell ref="M57:N57"/>
    <mergeCell ref="M58:N58"/>
    <mergeCell ref="M59:N59"/>
    <mergeCell ref="M60:N60"/>
    <mergeCell ref="J51:J52"/>
    <mergeCell ref="K51:K52"/>
    <mergeCell ref="L51:L52"/>
    <mergeCell ref="M51:N52"/>
    <mergeCell ref="M53:N53"/>
    <mergeCell ref="M54:N54"/>
    <mergeCell ref="M68:Q71"/>
    <mergeCell ref="C69:K69"/>
    <mergeCell ref="D71:J71"/>
    <mergeCell ref="A72:N72"/>
    <mergeCell ref="A73:N73"/>
    <mergeCell ref="A74:Q75"/>
    <mergeCell ref="M61:N61"/>
    <mergeCell ref="M62:N62"/>
    <mergeCell ref="M63:N63"/>
    <mergeCell ref="M64:N64"/>
    <mergeCell ref="M65:N65"/>
    <mergeCell ref="M66:N66"/>
    <mergeCell ref="A80:L80"/>
    <mergeCell ref="N80:Q80"/>
    <mergeCell ref="A81:L81"/>
    <mergeCell ref="N81:Q81"/>
    <mergeCell ref="A82:L82"/>
    <mergeCell ref="N82:Q82"/>
    <mergeCell ref="A76:Q76"/>
    <mergeCell ref="A77:L78"/>
    <mergeCell ref="M77:M78"/>
    <mergeCell ref="N77:Q78"/>
    <mergeCell ref="A79:L79"/>
    <mergeCell ref="N79:Q79"/>
    <mergeCell ref="A86:L86"/>
    <mergeCell ref="N86:Q86"/>
    <mergeCell ref="A87:L87"/>
    <mergeCell ref="N87:Q87"/>
    <mergeCell ref="A88:L88"/>
    <mergeCell ref="N88:Q88"/>
    <mergeCell ref="A83:L83"/>
    <mergeCell ref="N83:Q83"/>
    <mergeCell ref="A84:L84"/>
    <mergeCell ref="N84:Q84"/>
    <mergeCell ref="A85:L85"/>
    <mergeCell ref="N85:Q85"/>
    <mergeCell ref="A92:L92"/>
    <mergeCell ref="N92:Q92"/>
    <mergeCell ref="A93:L93"/>
    <mergeCell ref="N93:Q93"/>
    <mergeCell ref="A94:L94"/>
    <mergeCell ref="N94:Q94"/>
    <mergeCell ref="A89:L89"/>
    <mergeCell ref="N89:Q89"/>
    <mergeCell ref="A90:L90"/>
    <mergeCell ref="N90:Q90"/>
    <mergeCell ref="A91:L91"/>
    <mergeCell ref="N91:Q91"/>
    <mergeCell ref="A98:L98"/>
    <mergeCell ref="N98:Q98"/>
    <mergeCell ref="A100:L100"/>
    <mergeCell ref="N100:Q100"/>
    <mergeCell ref="A101:L101"/>
    <mergeCell ref="N101:Q101"/>
    <mergeCell ref="A95:L95"/>
    <mergeCell ref="N95:Q95"/>
    <mergeCell ref="A96:L96"/>
    <mergeCell ref="N96:Q96"/>
    <mergeCell ref="A97:L97"/>
    <mergeCell ref="N97:Q97"/>
    <mergeCell ref="A112:Q112"/>
    <mergeCell ref="A106:C106"/>
    <mergeCell ref="F106:I106"/>
    <mergeCell ref="K106:P106"/>
    <mergeCell ref="F107:I107"/>
    <mergeCell ref="A109:Q109"/>
    <mergeCell ref="A110:Q110"/>
    <mergeCell ref="A102:L102"/>
    <mergeCell ref="N102:Q102"/>
    <mergeCell ref="A103:L103"/>
    <mergeCell ref="N103:Q103"/>
    <mergeCell ref="A104:L104"/>
    <mergeCell ref="N104:Q104"/>
  </mergeCells>
  <pageMargins left="0.8" right="0.52" top="0.28000000000000003" bottom="0.32" header="0.3" footer="0.3"/>
  <pageSetup orientation="portrait" copies="8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A46CD-F6A5-4F8F-A542-047F4183F622}">
  <dimension ref="A1:W112"/>
  <sheetViews>
    <sheetView showWhiteSpace="0" view="pageLayout" topLeftCell="A60" zoomScale="112" zoomScaleNormal="106" zoomScalePageLayoutView="112" workbookViewId="0">
      <selection activeCell="C62" sqref="C62"/>
    </sheetView>
  </sheetViews>
  <sheetFormatPr defaultColWidth="9.140625" defaultRowHeight="15" x14ac:dyDescent="0.25"/>
  <cols>
    <col min="1" max="1" width="12.5703125" style="266" customWidth="1"/>
    <col min="2" max="2" width="4.42578125" style="266" customWidth="1"/>
    <col min="3" max="3" width="5.42578125" style="266" customWidth="1"/>
    <col min="4" max="4" width="5.5703125" style="266" customWidth="1"/>
    <col min="5" max="5" width="5" style="266" customWidth="1"/>
    <col min="6" max="6" width="4.42578125" style="266" customWidth="1"/>
    <col min="7" max="7" width="4.5703125" style="266" customWidth="1"/>
    <col min="8" max="8" width="5.5703125" style="266" customWidth="1"/>
    <col min="9" max="9" width="4.42578125" style="266" customWidth="1"/>
    <col min="10" max="10" width="5.85546875" style="266" customWidth="1"/>
    <col min="11" max="11" width="5" style="266" customWidth="1"/>
    <col min="12" max="12" width="4.42578125" style="266" customWidth="1"/>
    <col min="13" max="13" width="4.5703125" style="266" customWidth="1"/>
    <col min="14" max="14" width="4.42578125" style="266" customWidth="1"/>
    <col min="15" max="15" width="4.85546875" style="266" customWidth="1"/>
    <col min="16" max="16" width="4.5703125" style="266" customWidth="1"/>
    <col min="17" max="17" width="5.140625" style="266" customWidth="1"/>
    <col min="18" max="16384" width="9.140625" style="266"/>
  </cols>
  <sheetData>
    <row r="1" spans="1:17" ht="65.25" customHeight="1" x14ac:dyDescent="0.25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132"/>
      <c r="M1" s="632" t="s">
        <v>0</v>
      </c>
      <c r="N1" s="632"/>
      <c r="O1" s="632"/>
      <c r="P1" s="632"/>
      <c r="Q1" s="632"/>
    </row>
    <row r="2" spans="1:17" ht="15.75" x14ac:dyDescent="0.25">
      <c r="A2" s="255"/>
      <c r="B2" s="255"/>
      <c r="C2" s="134">
        <v>3</v>
      </c>
      <c r="D2" s="134">
        <v>0</v>
      </c>
      <c r="E2" s="134">
        <v>0</v>
      </c>
      <c r="F2" s="134">
        <v>6</v>
      </c>
      <c r="G2" s="134">
        <v>2</v>
      </c>
      <c r="H2" s="134">
        <v>4</v>
      </c>
      <c r="I2" s="134">
        <v>3</v>
      </c>
      <c r="J2" s="134">
        <v>4</v>
      </c>
      <c r="K2" s="134">
        <v>4</v>
      </c>
      <c r="L2" s="132"/>
      <c r="M2" s="632"/>
      <c r="N2" s="632"/>
      <c r="O2" s="632"/>
      <c r="P2" s="632"/>
      <c r="Q2" s="632"/>
    </row>
    <row r="3" spans="1:17" x14ac:dyDescent="0.25">
      <c r="A3" s="255"/>
      <c r="B3" s="255"/>
      <c r="C3" s="633" t="s">
        <v>1</v>
      </c>
      <c r="D3" s="633"/>
      <c r="E3" s="633"/>
      <c r="F3" s="633"/>
      <c r="G3" s="633"/>
      <c r="H3" s="633"/>
      <c r="I3" s="633"/>
      <c r="J3" s="633"/>
      <c r="K3" s="633"/>
      <c r="L3" s="132"/>
      <c r="M3" s="632"/>
      <c r="N3" s="632"/>
      <c r="O3" s="632"/>
      <c r="P3" s="632"/>
      <c r="Q3" s="632"/>
    </row>
    <row r="4" spans="1:17" ht="3" customHeight="1" x14ac:dyDescent="0.2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132"/>
      <c r="M4" s="632"/>
      <c r="N4" s="632"/>
      <c r="O4" s="632"/>
      <c r="P4" s="632"/>
      <c r="Q4" s="632"/>
    </row>
    <row r="5" spans="1:17" ht="17.25" customHeight="1" x14ac:dyDescent="0.25">
      <c r="A5" s="135"/>
      <c r="B5" s="634" t="s">
        <v>94</v>
      </c>
      <c r="C5" s="634"/>
      <c r="D5" s="634"/>
      <c r="E5" s="634"/>
      <c r="F5" s="634"/>
      <c r="G5" s="634"/>
      <c r="H5" s="634"/>
      <c r="I5" s="634"/>
      <c r="J5" s="634"/>
      <c r="K5" s="634"/>
      <c r="L5" s="634"/>
      <c r="M5" s="632"/>
      <c r="N5" s="632"/>
      <c r="O5" s="632"/>
      <c r="P5" s="632"/>
      <c r="Q5" s="632"/>
    </row>
    <row r="6" spans="1:17" x14ac:dyDescent="0.25">
      <c r="A6" s="635" t="s">
        <v>2</v>
      </c>
      <c r="B6" s="636"/>
      <c r="C6" s="636"/>
      <c r="D6" s="636"/>
      <c r="E6" s="636"/>
      <c r="F6" s="636"/>
      <c r="G6" s="636"/>
      <c r="H6" s="636"/>
      <c r="I6" s="636"/>
      <c r="J6" s="636"/>
      <c r="K6" s="636"/>
      <c r="L6" s="636"/>
      <c r="M6" s="636"/>
      <c r="N6" s="636"/>
      <c r="O6" s="255"/>
      <c r="P6" s="255"/>
      <c r="Q6" s="255"/>
    </row>
    <row r="7" spans="1:17" ht="10.5" customHeight="1" x14ac:dyDescent="0.25">
      <c r="A7" s="255"/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</row>
    <row r="8" spans="1:17" ht="14.25" customHeight="1" x14ac:dyDescent="0.25">
      <c r="A8" s="637" t="s">
        <v>95</v>
      </c>
      <c r="B8" s="636"/>
      <c r="C8" s="636"/>
      <c r="D8" s="636"/>
      <c r="E8" s="636"/>
      <c r="F8" s="636"/>
      <c r="G8" s="636"/>
      <c r="H8" s="636"/>
      <c r="I8" s="636"/>
      <c r="J8" s="636"/>
      <c r="K8" s="636"/>
      <c r="L8" s="636"/>
      <c r="M8" s="636"/>
      <c r="N8" s="636"/>
      <c r="O8" s="255"/>
      <c r="P8" s="255"/>
      <c r="Q8" s="255"/>
    </row>
    <row r="9" spans="1:17" ht="15.75" x14ac:dyDescent="0.25">
      <c r="A9" s="637" t="s">
        <v>3</v>
      </c>
      <c r="B9" s="636"/>
      <c r="C9" s="636"/>
      <c r="D9" s="636"/>
      <c r="E9" s="636"/>
      <c r="F9" s="636"/>
      <c r="G9" s="636"/>
      <c r="H9" s="636"/>
      <c r="I9" s="636"/>
      <c r="J9" s="636"/>
      <c r="K9" s="636"/>
      <c r="L9" s="636"/>
      <c r="M9" s="636"/>
      <c r="N9" s="636"/>
      <c r="O9" s="255"/>
      <c r="P9" s="255"/>
      <c r="Q9" s="255"/>
    </row>
    <row r="10" spans="1:17" x14ac:dyDescent="0.25">
      <c r="A10" s="638" t="s">
        <v>4</v>
      </c>
      <c r="B10" s="638"/>
      <c r="C10" s="638"/>
      <c r="D10" s="638"/>
      <c r="E10" s="638"/>
      <c r="F10" s="638"/>
      <c r="G10" s="638"/>
      <c r="H10" s="638"/>
      <c r="I10" s="638"/>
      <c r="J10" s="638"/>
      <c r="K10" s="638"/>
      <c r="L10" s="638"/>
      <c r="M10" s="638"/>
      <c r="N10" s="638"/>
      <c r="O10" s="638"/>
      <c r="P10" s="638"/>
      <c r="Q10" s="638"/>
    </row>
    <row r="11" spans="1:17" ht="22.5" customHeight="1" x14ac:dyDescent="0.25">
      <c r="A11" s="638"/>
      <c r="B11" s="638"/>
      <c r="C11" s="638"/>
      <c r="D11" s="638"/>
      <c r="E11" s="638"/>
      <c r="F11" s="638"/>
      <c r="G11" s="638"/>
      <c r="H11" s="638"/>
      <c r="I11" s="638"/>
      <c r="J11" s="638"/>
      <c r="K11" s="638"/>
      <c r="L11" s="638"/>
      <c r="M11" s="638"/>
      <c r="N11" s="638"/>
      <c r="O11" s="638"/>
      <c r="P11" s="638"/>
      <c r="Q11" s="638"/>
    </row>
    <row r="12" spans="1:17" ht="16.5" customHeight="1" x14ac:dyDescent="0.25">
      <c r="A12" s="639" t="s">
        <v>5</v>
      </c>
      <c r="B12" s="640"/>
      <c r="C12" s="640"/>
      <c r="D12" s="640"/>
      <c r="E12" s="640"/>
      <c r="F12" s="640"/>
      <c r="G12" s="640"/>
      <c r="H12" s="640"/>
      <c r="I12" s="640"/>
      <c r="J12" s="640"/>
      <c r="K12" s="640"/>
      <c r="L12" s="640"/>
      <c r="M12" s="640"/>
      <c r="N12" s="640"/>
      <c r="O12" s="640"/>
      <c r="P12" s="640"/>
      <c r="Q12" s="255"/>
    </row>
    <row r="13" spans="1:17" s="136" customFormat="1" ht="51.75" customHeight="1" x14ac:dyDescent="0.2">
      <c r="A13" s="641" t="s">
        <v>6</v>
      </c>
      <c r="B13" s="642" t="s">
        <v>7</v>
      </c>
      <c r="C13" s="644" t="s">
        <v>8</v>
      </c>
      <c r="D13" s="645"/>
      <c r="E13" s="644" t="s">
        <v>9</v>
      </c>
      <c r="F13" s="645"/>
      <c r="G13" s="644" t="s">
        <v>10</v>
      </c>
      <c r="H13" s="645"/>
      <c r="I13" s="646" t="s">
        <v>11</v>
      </c>
      <c r="J13" s="646" t="s">
        <v>12</v>
      </c>
      <c r="K13" s="646" t="s">
        <v>13</v>
      </c>
      <c r="L13" s="648" t="s">
        <v>14</v>
      </c>
      <c r="M13" s="649"/>
      <c r="N13" s="650"/>
      <c r="O13" s="648" t="s">
        <v>15</v>
      </c>
      <c r="P13" s="649"/>
      <c r="Q13" s="650"/>
    </row>
    <row r="14" spans="1:17" s="136" customFormat="1" ht="57" customHeight="1" x14ac:dyDescent="0.2">
      <c r="A14" s="641"/>
      <c r="B14" s="643"/>
      <c r="C14" s="137" t="s">
        <v>16</v>
      </c>
      <c r="D14" s="137" t="s">
        <v>17</v>
      </c>
      <c r="E14" s="137" t="s">
        <v>16</v>
      </c>
      <c r="F14" s="137" t="s">
        <v>18</v>
      </c>
      <c r="G14" s="137" t="s">
        <v>16</v>
      </c>
      <c r="H14" s="137" t="s">
        <v>18</v>
      </c>
      <c r="I14" s="647"/>
      <c r="J14" s="647"/>
      <c r="K14" s="647"/>
      <c r="L14" s="137" t="s">
        <v>19</v>
      </c>
      <c r="M14" s="137" t="s">
        <v>20</v>
      </c>
      <c r="N14" s="137" t="s">
        <v>21</v>
      </c>
      <c r="O14" s="137" t="s">
        <v>19</v>
      </c>
      <c r="P14" s="137" t="s">
        <v>20</v>
      </c>
      <c r="Q14" s="137" t="s">
        <v>21</v>
      </c>
    </row>
    <row r="15" spans="1:17" s="136" customFormat="1" ht="18.75" customHeight="1" x14ac:dyDescent="0.2">
      <c r="A15" s="138" t="s">
        <v>22</v>
      </c>
      <c r="B15" s="256" t="s">
        <v>23</v>
      </c>
      <c r="C15" s="256">
        <v>1</v>
      </c>
      <c r="D15" s="256">
        <v>2</v>
      </c>
      <c r="E15" s="256">
        <v>3</v>
      </c>
      <c r="F15" s="256">
        <v>4</v>
      </c>
      <c r="G15" s="256">
        <v>5</v>
      </c>
      <c r="H15" s="256">
        <v>6</v>
      </c>
      <c r="I15" s="256">
        <v>7</v>
      </c>
      <c r="J15" s="256">
        <v>8</v>
      </c>
      <c r="K15" s="256">
        <v>9</v>
      </c>
      <c r="L15" s="256">
        <v>10</v>
      </c>
      <c r="M15" s="256">
        <v>11</v>
      </c>
      <c r="N15" s="256">
        <v>12</v>
      </c>
      <c r="O15" s="256">
        <v>13</v>
      </c>
      <c r="P15" s="256">
        <v>14</v>
      </c>
      <c r="Q15" s="256">
        <v>15</v>
      </c>
    </row>
    <row r="16" spans="1:17" s="136" customFormat="1" ht="11.25" x14ac:dyDescent="0.2">
      <c r="A16" s="258" t="s">
        <v>24</v>
      </c>
      <c r="B16" s="656"/>
      <c r="C16" s="651">
        <f>SUM(C18:C31)</f>
        <v>25</v>
      </c>
      <c r="D16" s="651">
        <f t="shared" ref="D16:Q16" si="0">SUM(D18:D31)</f>
        <v>391</v>
      </c>
      <c r="E16" s="651">
        <f t="shared" si="0"/>
        <v>19</v>
      </c>
      <c r="F16" s="651">
        <f t="shared" si="0"/>
        <v>189</v>
      </c>
      <c r="G16" s="651">
        <f t="shared" si="0"/>
        <v>5</v>
      </c>
      <c r="H16" s="651">
        <f t="shared" si="0"/>
        <v>499</v>
      </c>
      <c r="I16" s="651">
        <f t="shared" si="0"/>
        <v>0</v>
      </c>
      <c r="J16" s="651">
        <f t="shared" si="0"/>
        <v>0</v>
      </c>
      <c r="K16" s="651">
        <f t="shared" si="0"/>
        <v>0</v>
      </c>
      <c r="L16" s="651">
        <f t="shared" si="0"/>
        <v>0</v>
      </c>
      <c r="M16" s="651">
        <f t="shared" si="0"/>
        <v>0</v>
      </c>
      <c r="N16" s="651">
        <f t="shared" si="0"/>
        <v>0</v>
      </c>
      <c r="O16" s="651">
        <f t="shared" si="0"/>
        <v>5</v>
      </c>
      <c r="P16" s="651">
        <f t="shared" si="0"/>
        <v>84</v>
      </c>
      <c r="Q16" s="651">
        <f t="shared" si="0"/>
        <v>0</v>
      </c>
    </row>
    <row r="17" spans="1:18" s="136" customFormat="1" ht="11.25" x14ac:dyDescent="0.2">
      <c r="A17" s="259" t="s">
        <v>25</v>
      </c>
      <c r="B17" s="657"/>
      <c r="C17" s="652"/>
      <c r="D17" s="652"/>
      <c r="E17" s="652"/>
      <c r="F17" s="652"/>
      <c r="G17" s="652"/>
      <c r="H17" s="652"/>
      <c r="I17" s="652"/>
      <c r="J17" s="652"/>
      <c r="K17" s="652"/>
      <c r="L17" s="652"/>
      <c r="M17" s="652"/>
      <c r="N17" s="652"/>
      <c r="O17" s="652"/>
      <c r="P17" s="652"/>
      <c r="Q17" s="652"/>
      <c r="R17" s="136">
        <f>SUM(D16,F16,H16,)</f>
        <v>1079</v>
      </c>
    </row>
    <row r="18" spans="1:18" s="144" customFormat="1" ht="40.5" customHeight="1" x14ac:dyDescent="0.25">
      <c r="A18" s="257" t="s">
        <v>26</v>
      </c>
      <c r="B18" s="143" t="s">
        <v>27</v>
      </c>
      <c r="C18" s="270">
        <v>1</v>
      </c>
      <c r="D18" s="270">
        <v>17</v>
      </c>
      <c r="E18" s="270">
        <v>1</v>
      </c>
      <c r="F18" s="270">
        <v>10</v>
      </c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</row>
    <row r="19" spans="1:18" s="144" customFormat="1" ht="21" x14ac:dyDescent="0.25">
      <c r="A19" s="145" t="s">
        <v>28</v>
      </c>
      <c r="B19" s="256" t="s">
        <v>29</v>
      </c>
      <c r="C19" s="270">
        <v>6</v>
      </c>
      <c r="D19" s="270">
        <v>101</v>
      </c>
      <c r="E19" s="270">
        <v>1</v>
      </c>
      <c r="F19" s="270">
        <v>10</v>
      </c>
      <c r="G19" s="270">
        <v>1</v>
      </c>
      <c r="H19" s="270">
        <v>79</v>
      </c>
      <c r="I19" s="270"/>
      <c r="J19" s="270"/>
      <c r="K19" s="270"/>
      <c r="L19" s="270"/>
      <c r="M19" s="270"/>
      <c r="N19" s="270"/>
      <c r="O19" s="270">
        <v>1</v>
      </c>
      <c r="P19" s="270">
        <v>6</v>
      </c>
      <c r="Q19" s="270"/>
    </row>
    <row r="20" spans="1:18" s="144" customFormat="1" x14ac:dyDescent="0.25">
      <c r="A20" s="145" t="s">
        <v>30</v>
      </c>
      <c r="B20" s="256" t="s">
        <v>31</v>
      </c>
      <c r="C20" s="270"/>
      <c r="D20" s="270"/>
      <c r="E20" s="270"/>
      <c r="F20" s="270"/>
      <c r="G20" s="270">
        <v>3</v>
      </c>
      <c r="H20" s="270">
        <v>271</v>
      </c>
      <c r="I20" s="270"/>
      <c r="J20" s="270"/>
      <c r="K20" s="270"/>
      <c r="L20" s="270"/>
      <c r="M20" s="270"/>
      <c r="N20" s="270"/>
      <c r="O20" s="270">
        <v>1</v>
      </c>
      <c r="P20" s="270">
        <v>6</v>
      </c>
      <c r="Q20" s="270"/>
    </row>
    <row r="21" spans="1:18" s="144" customFormat="1" ht="42" x14ac:dyDescent="0.25">
      <c r="A21" s="145" t="s">
        <v>32</v>
      </c>
      <c r="B21" s="256" t="s">
        <v>33</v>
      </c>
      <c r="C21" s="270"/>
      <c r="D21" s="270"/>
      <c r="E21" s="270">
        <v>6</v>
      </c>
      <c r="F21" s="270">
        <v>26</v>
      </c>
      <c r="G21" s="270"/>
      <c r="H21" s="270" t="s">
        <v>105</v>
      </c>
      <c r="I21" s="270"/>
      <c r="J21" s="270"/>
      <c r="K21" s="270"/>
      <c r="L21" s="270"/>
      <c r="M21" s="270"/>
      <c r="N21" s="270"/>
      <c r="O21" s="270"/>
      <c r="P21" s="270"/>
      <c r="Q21" s="270"/>
    </row>
    <row r="22" spans="1:18" s="144" customFormat="1" x14ac:dyDescent="0.25">
      <c r="A22" s="145" t="s">
        <v>34</v>
      </c>
      <c r="B22" s="256" t="s">
        <v>35</v>
      </c>
      <c r="C22" s="270">
        <v>2</v>
      </c>
      <c r="D22" s="270">
        <v>33</v>
      </c>
      <c r="E22" s="270">
        <v>2</v>
      </c>
      <c r="F22" s="270">
        <v>30</v>
      </c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</row>
    <row r="23" spans="1:18" s="144" customFormat="1" ht="31.5" x14ac:dyDescent="0.25">
      <c r="A23" s="145" t="s">
        <v>36</v>
      </c>
      <c r="B23" s="256" t="s">
        <v>37</v>
      </c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</row>
    <row r="24" spans="1:18" s="144" customFormat="1" ht="42" x14ac:dyDescent="0.25">
      <c r="A24" s="145" t="s">
        <v>38</v>
      </c>
      <c r="B24" s="256" t="s">
        <v>39</v>
      </c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</row>
    <row r="25" spans="1:18" s="144" customFormat="1" ht="21" x14ac:dyDescent="0.25">
      <c r="A25" s="145" t="s">
        <v>40</v>
      </c>
      <c r="B25" s="256" t="s">
        <v>41</v>
      </c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</row>
    <row r="26" spans="1:18" s="144" customFormat="1" ht="31.5" x14ac:dyDescent="0.25">
      <c r="A26" s="145" t="s">
        <v>42</v>
      </c>
      <c r="B26" s="256" t="s">
        <v>43</v>
      </c>
      <c r="C26" s="270">
        <v>7</v>
      </c>
      <c r="D26" s="270">
        <v>105</v>
      </c>
      <c r="E26" s="270">
        <v>4</v>
      </c>
      <c r="F26" s="270">
        <v>57</v>
      </c>
      <c r="G26" s="270"/>
      <c r="H26" s="270"/>
      <c r="I26" s="270"/>
      <c r="J26" s="270"/>
      <c r="K26" s="270"/>
      <c r="L26" s="270"/>
      <c r="M26" s="270"/>
      <c r="N26" s="270"/>
      <c r="O26" s="270">
        <v>2</v>
      </c>
      <c r="P26" s="270">
        <v>12</v>
      </c>
      <c r="Q26" s="270"/>
    </row>
    <row r="27" spans="1:18" s="144" customFormat="1" ht="31.5" x14ac:dyDescent="0.25">
      <c r="A27" s="145" t="s">
        <v>44</v>
      </c>
      <c r="B27" s="256" t="s">
        <v>45</v>
      </c>
      <c r="C27" s="270">
        <v>6</v>
      </c>
      <c r="D27" s="270">
        <v>91</v>
      </c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0">
        <v>1</v>
      </c>
      <c r="P27" s="270">
        <v>60</v>
      </c>
      <c r="Q27" s="270"/>
    </row>
    <row r="28" spans="1:18" s="144" customFormat="1" ht="24.75" customHeight="1" x14ac:dyDescent="0.25">
      <c r="A28" s="145" t="s">
        <v>46</v>
      </c>
      <c r="B28" s="256" t="s">
        <v>47</v>
      </c>
      <c r="C28" s="270"/>
      <c r="D28" s="270"/>
      <c r="E28" s="270">
        <v>2</v>
      </c>
      <c r="F28" s="270">
        <v>18</v>
      </c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</row>
    <row r="29" spans="1:18" s="144" customFormat="1" ht="21" x14ac:dyDescent="0.25">
      <c r="A29" s="145" t="s">
        <v>48</v>
      </c>
      <c r="B29" s="256" t="s">
        <v>49</v>
      </c>
      <c r="C29" s="270">
        <v>2</v>
      </c>
      <c r="D29" s="270">
        <v>30</v>
      </c>
      <c r="E29" s="270">
        <v>1</v>
      </c>
      <c r="F29" s="270">
        <v>18</v>
      </c>
      <c r="G29" s="270">
        <v>1</v>
      </c>
      <c r="H29" s="270">
        <v>149</v>
      </c>
      <c r="I29" s="270"/>
      <c r="J29" s="270"/>
      <c r="K29" s="270"/>
      <c r="L29" s="270"/>
      <c r="M29" s="270"/>
      <c r="N29" s="270"/>
      <c r="O29" s="270"/>
      <c r="P29" s="270"/>
      <c r="Q29" s="270"/>
    </row>
    <row r="30" spans="1:18" s="144" customFormat="1" ht="21" x14ac:dyDescent="0.25">
      <c r="A30" s="145" t="s">
        <v>50</v>
      </c>
      <c r="B30" s="256" t="s">
        <v>51</v>
      </c>
      <c r="C30" s="270">
        <v>1</v>
      </c>
      <c r="D30" s="270">
        <v>14</v>
      </c>
      <c r="E30" s="270">
        <v>2</v>
      </c>
      <c r="F30" s="270">
        <v>20</v>
      </c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</row>
    <row r="31" spans="1:18" s="144" customFormat="1" ht="22.5" customHeight="1" x14ac:dyDescent="0.25">
      <c r="A31" s="145" t="s">
        <v>52</v>
      </c>
      <c r="B31" s="256" t="s">
        <v>53</v>
      </c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0"/>
    </row>
    <row r="32" spans="1:18" s="144" customFormat="1" ht="22.5" customHeight="1" x14ac:dyDescent="0.25">
      <c r="A32" s="146"/>
      <c r="B32" s="147"/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149"/>
    </row>
    <row r="33" spans="1:17" s="144" customFormat="1" ht="6" customHeight="1" x14ac:dyDescent="0.25">
      <c r="A33" s="146"/>
      <c r="B33" s="147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653"/>
      <c r="N33" s="653"/>
      <c r="O33" s="653"/>
      <c r="P33" s="653"/>
      <c r="Q33" s="653"/>
    </row>
    <row r="34" spans="1:17" s="144" customFormat="1" ht="17.25" hidden="1" customHeight="1" x14ac:dyDescent="0.25">
      <c r="A34" s="146"/>
      <c r="B34" s="147"/>
      <c r="C34" s="150"/>
      <c r="D34" s="150"/>
      <c r="E34" s="150"/>
      <c r="F34" s="150"/>
      <c r="G34" s="150"/>
      <c r="H34" s="150"/>
      <c r="I34" s="150"/>
      <c r="J34" s="150"/>
      <c r="K34" s="150"/>
      <c r="L34" s="260"/>
      <c r="M34" s="653"/>
      <c r="N34" s="653"/>
      <c r="O34" s="653"/>
      <c r="P34" s="653"/>
      <c r="Q34" s="653"/>
    </row>
    <row r="35" spans="1:17" s="144" customFormat="1" ht="22.5" hidden="1" customHeight="1" x14ac:dyDescent="0.25">
      <c r="A35" s="146"/>
      <c r="B35" s="147"/>
      <c r="C35" s="654"/>
      <c r="D35" s="654"/>
      <c r="E35" s="654"/>
      <c r="F35" s="654"/>
      <c r="G35" s="654"/>
      <c r="H35" s="654"/>
      <c r="I35" s="654"/>
      <c r="J35" s="654"/>
      <c r="K35" s="654"/>
      <c r="L35" s="260"/>
      <c r="M35" s="653"/>
      <c r="N35" s="653"/>
      <c r="O35" s="653"/>
      <c r="P35" s="653"/>
      <c r="Q35" s="653"/>
    </row>
    <row r="36" spans="1:17" s="144" customFormat="1" ht="17.25" hidden="1" customHeight="1" x14ac:dyDescent="0.25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2"/>
      <c r="N36" s="152"/>
      <c r="O36" s="152"/>
      <c r="P36" s="152"/>
      <c r="Q36" s="152"/>
    </row>
    <row r="37" spans="1:17" s="144" customFormat="1" ht="14.25" hidden="1" customHeight="1" x14ac:dyDescent="0.25">
      <c r="A37" s="146"/>
      <c r="B37" s="147"/>
      <c r="C37" s="260"/>
      <c r="D37" s="654"/>
      <c r="E37" s="654"/>
      <c r="F37" s="654"/>
      <c r="G37" s="654"/>
      <c r="H37" s="654"/>
      <c r="I37" s="654"/>
      <c r="J37" s="654"/>
      <c r="K37" s="260"/>
      <c r="L37" s="260"/>
      <c r="M37" s="260"/>
      <c r="N37" s="260"/>
      <c r="O37" s="260"/>
      <c r="P37" s="260"/>
      <c r="Q37" s="149"/>
    </row>
    <row r="38" spans="1:17" s="144" customFormat="1" ht="15.75" hidden="1" customHeight="1" x14ac:dyDescent="0.25">
      <c r="A38" s="655"/>
      <c r="B38" s="655"/>
      <c r="C38" s="655"/>
      <c r="D38" s="655"/>
      <c r="E38" s="655"/>
      <c r="F38" s="655"/>
      <c r="G38" s="655"/>
      <c r="H38" s="655"/>
      <c r="I38" s="655"/>
      <c r="J38" s="655"/>
      <c r="K38" s="655"/>
      <c r="L38" s="655"/>
      <c r="M38" s="655"/>
      <c r="N38" s="655"/>
      <c r="O38" s="260"/>
      <c r="P38" s="260"/>
      <c r="Q38" s="149"/>
    </row>
    <row r="39" spans="1:17" s="144" customFormat="1" ht="15.75" hidden="1" customHeight="1" x14ac:dyDescent="0.25">
      <c r="A39" s="655"/>
      <c r="B39" s="655"/>
      <c r="C39" s="655"/>
      <c r="D39" s="655"/>
      <c r="E39" s="655"/>
      <c r="F39" s="655"/>
      <c r="G39" s="655"/>
      <c r="H39" s="655"/>
      <c r="I39" s="655"/>
      <c r="J39" s="655"/>
      <c r="K39" s="655"/>
      <c r="L39" s="655"/>
      <c r="M39" s="655"/>
      <c r="N39" s="655"/>
      <c r="O39" s="260"/>
      <c r="P39" s="260"/>
      <c r="Q39" s="149"/>
    </row>
    <row r="40" spans="1:17" s="144" customFormat="1" ht="15" hidden="1" customHeight="1" x14ac:dyDescent="0.25">
      <c r="A40" s="638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</row>
    <row r="41" spans="1:17" s="144" customFormat="1" ht="14.1" hidden="1" customHeight="1" x14ac:dyDescent="0.25">
      <c r="A41" s="638"/>
      <c r="B41" s="638"/>
      <c r="C41" s="638"/>
      <c r="D41" s="638"/>
      <c r="E41" s="638"/>
      <c r="F41" s="638"/>
      <c r="G41" s="638"/>
      <c r="H41" s="638"/>
      <c r="I41" s="638"/>
      <c r="J41" s="638"/>
      <c r="K41" s="638"/>
      <c r="L41" s="638"/>
      <c r="M41" s="638"/>
      <c r="N41" s="638"/>
      <c r="O41" s="638"/>
      <c r="P41" s="638"/>
      <c r="Q41" s="638"/>
    </row>
    <row r="42" spans="1:17" s="144" customFormat="1" ht="23.25" customHeight="1" x14ac:dyDescent="0.25">
      <c r="A42" s="658" t="s">
        <v>54</v>
      </c>
      <c r="B42" s="658"/>
      <c r="C42" s="658"/>
      <c r="D42" s="658"/>
      <c r="E42" s="658"/>
      <c r="F42" s="658"/>
      <c r="G42" s="658"/>
      <c r="H42" s="658"/>
      <c r="I42" s="658"/>
      <c r="J42" s="658"/>
      <c r="K42" s="658"/>
      <c r="L42" s="658"/>
      <c r="M42" s="658"/>
      <c r="N42" s="658"/>
      <c r="O42" s="658"/>
      <c r="P42" s="658"/>
      <c r="Q42" s="658"/>
    </row>
    <row r="43" spans="1:17" s="144" customFormat="1" ht="15" hidden="1" customHeight="1" x14ac:dyDescent="0.25"/>
    <row r="44" spans="1:17" s="144" customFormat="1" ht="8.25" customHeight="1" x14ac:dyDescent="0.25"/>
    <row r="45" spans="1:17" x14ac:dyDescent="0.25">
      <c r="A45" s="659" t="s">
        <v>55</v>
      </c>
      <c r="B45" s="660" t="s">
        <v>56</v>
      </c>
      <c r="C45" s="661" t="s">
        <v>57</v>
      </c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3"/>
      <c r="O45" s="255"/>
      <c r="P45" s="255"/>
      <c r="Q45" s="255"/>
    </row>
    <row r="46" spans="1:17" ht="15" customHeight="1" x14ac:dyDescent="0.25">
      <c r="A46" s="659"/>
      <c r="B46" s="660"/>
      <c r="C46" s="664" t="s">
        <v>58</v>
      </c>
      <c r="D46" s="664" t="s">
        <v>59</v>
      </c>
      <c r="E46" s="664" t="s">
        <v>60</v>
      </c>
      <c r="F46" s="664" t="s">
        <v>61</v>
      </c>
      <c r="G46" s="664" t="s">
        <v>62</v>
      </c>
      <c r="H46" s="664" t="s">
        <v>63</v>
      </c>
      <c r="I46" s="664" t="s">
        <v>64</v>
      </c>
      <c r="J46" s="664" t="s">
        <v>65</v>
      </c>
      <c r="K46" s="664" t="s">
        <v>66</v>
      </c>
      <c r="L46" s="664" t="s">
        <v>67</v>
      </c>
      <c r="M46" s="665" t="s">
        <v>68</v>
      </c>
      <c r="N46" s="665"/>
      <c r="O46" s="255"/>
      <c r="P46" s="255"/>
      <c r="Q46" s="255"/>
    </row>
    <row r="47" spans="1:17" x14ac:dyDescent="0.25">
      <c r="A47" s="659"/>
      <c r="B47" s="660"/>
      <c r="C47" s="665"/>
      <c r="D47" s="665"/>
      <c r="E47" s="665"/>
      <c r="F47" s="665"/>
      <c r="G47" s="665"/>
      <c r="H47" s="665"/>
      <c r="I47" s="665"/>
      <c r="J47" s="665"/>
      <c r="K47" s="665"/>
      <c r="L47" s="665"/>
      <c r="M47" s="665"/>
      <c r="N47" s="665"/>
      <c r="O47" s="255"/>
      <c r="P47" s="255"/>
      <c r="Q47" s="255"/>
    </row>
    <row r="48" spans="1:17" x14ac:dyDescent="0.25">
      <c r="A48" s="659"/>
      <c r="B48" s="660"/>
      <c r="C48" s="665"/>
      <c r="D48" s="665"/>
      <c r="E48" s="665"/>
      <c r="F48" s="665"/>
      <c r="G48" s="665"/>
      <c r="H48" s="665"/>
      <c r="I48" s="665"/>
      <c r="J48" s="665"/>
      <c r="K48" s="665"/>
      <c r="L48" s="665"/>
      <c r="M48" s="665"/>
      <c r="N48" s="665"/>
      <c r="O48" s="255"/>
      <c r="P48" s="255"/>
      <c r="Q48" s="255"/>
    </row>
    <row r="49" spans="1:17" ht="36.75" customHeight="1" x14ac:dyDescent="0.25">
      <c r="A49" s="659"/>
      <c r="B49" s="660"/>
      <c r="C49" s="665"/>
      <c r="D49" s="665"/>
      <c r="E49" s="665"/>
      <c r="F49" s="665"/>
      <c r="G49" s="665"/>
      <c r="H49" s="665"/>
      <c r="I49" s="665"/>
      <c r="J49" s="665"/>
      <c r="K49" s="665"/>
      <c r="L49" s="665"/>
      <c r="M49" s="665"/>
      <c r="N49" s="665"/>
      <c r="O49" s="255"/>
      <c r="P49" s="255"/>
      <c r="Q49" s="255"/>
    </row>
    <row r="50" spans="1:17" x14ac:dyDescent="0.25">
      <c r="A50" s="138" t="s">
        <v>22</v>
      </c>
      <c r="B50" s="256" t="s">
        <v>23</v>
      </c>
      <c r="C50" s="256">
        <v>1</v>
      </c>
      <c r="D50" s="256">
        <v>2</v>
      </c>
      <c r="E50" s="256">
        <v>3</v>
      </c>
      <c r="F50" s="256">
        <v>4</v>
      </c>
      <c r="G50" s="256">
        <v>5</v>
      </c>
      <c r="H50" s="256">
        <v>6</v>
      </c>
      <c r="I50" s="256">
        <v>7</v>
      </c>
      <c r="J50" s="256">
        <v>8</v>
      </c>
      <c r="K50" s="256">
        <v>9</v>
      </c>
      <c r="L50" s="256">
        <v>10</v>
      </c>
      <c r="M50" s="641">
        <v>11</v>
      </c>
      <c r="N50" s="641"/>
      <c r="O50" s="255"/>
      <c r="P50" s="255"/>
      <c r="Q50" s="255"/>
    </row>
    <row r="51" spans="1:17" x14ac:dyDescent="0.25">
      <c r="A51" s="258" t="s">
        <v>24</v>
      </c>
      <c r="B51" s="651"/>
      <c r="C51" s="666">
        <f>SUM(C53:C66)</f>
        <v>828</v>
      </c>
      <c r="D51" s="666">
        <f t="shared" ref="D51:N51" si="1">SUM(D53:D66)</f>
        <v>0</v>
      </c>
      <c r="E51" s="666">
        <f t="shared" si="1"/>
        <v>15</v>
      </c>
      <c r="F51" s="666">
        <f t="shared" si="1"/>
        <v>0</v>
      </c>
      <c r="G51" s="666">
        <f t="shared" si="1"/>
        <v>0</v>
      </c>
      <c r="H51" s="666">
        <f t="shared" si="1"/>
        <v>127</v>
      </c>
      <c r="I51" s="666">
        <f t="shared" si="1"/>
        <v>0</v>
      </c>
      <c r="J51" s="666">
        <f t="shared" si="1"/>
        <v>0</v>
      </c>
      <c r="K51" s="666">
        <f t="shared" si="1"/>
        <v>0</v>
      </c>
      <c r="L51" s="666">
        <f t="shared" si="1"/>
        <v>0</v>
      </c>
      <c r="M51" s="668">
        <f t="shared" si="1"/>
        <v>109</v>
      </c>
      <c r="N51" s="669">
        <f t="shared" si="1"/>
        <v>0</v>
      </c>
      <c r="O51" s="255"/>
      <c r="P51" s="255"/>
      <c r="Q51" s="255"/>
    </row>
    <row r="52" spans="1:17" x14ac:dyDescent="0.25">
      <c r="A52" s="259" t="s">
        <v>25</v>
      </c>
      <c r="B52" s="652"/>
      <c r="C52" s="667"/>
      <c r="D52" s="667"/>
      <c r="E52" s="667"/>
      <c r="F52" s="667"/>
      <c r="G52" s="667"/>
      <c r="H52" s="667"/>
      <c r="I52" s="667"/>
      <c r="J52" s="667"/>
      <c r="K52" s="667"/>
      <c r="L52" s="667"/>
      <c r="M52" s="670"/>
      <c r="N52" s="671"/>
      <c r="O52" s="255">
        <f>SUM(C51:N52)</f>
        <v>1079</v>
      </c>
      <c r="P52" s="255"/>
      <c r="Q52" s="255"/>
    </row>
    <row r="53" spans="1:17" ht="53.25" customHeight="1" x14ac:dyDescent="0.25">
      <c r="A53" s="257" t="s">
        <v>26</v>
      </c>
      <c r="B53" s="143" t="s">
        <v>27</v>
      </c>
      <c r="C53" s="270">
        <v>17</v>
      </c>
      <c r="D53" s="270"/>
      <c r="E53" s="270"/>
      <c r="F53" s="270"/>
      <c r="G53" s="270"/>
      <c r="H53" s="270">
        <v>10</v>
      </c>
      <c r="I53" s="270"/>
      <c r="J53" s="270"/>
      <c r="K53" s="270"/>
      <c r="L53" s="270"/>
      <c r="M53" s="433"/>
      <c r="N53" s="434"/>
      <c r="O53" s="270"/>
      <c r="P53" s="270"/>
      <c r="Q53" s="270"/>
    </row>
    <row r="54" spans="1:17" ht="21" x14ac:dyDescent="0.25">
      <c r="A54" s="145" t="s">
        <v>28</v>
      </c>
      <c r="B54" s="256" t="s">
        <v>29</v>
      </c>
      <c r="C54" s="270">
        <v>156</v>
      </c>
      <c r="D54" s="270"/>
      <c r="E54" s="270">
        <v>3</v>
      </c>
      <c r="F54" s="270"/>
      <c r="G54" s="270"/>
      <c r="H54" s="270">
        <v>19</v>
      </c>
      <c r="I54" s="270"/>
      <c r="J54" s="270"/>
      <c r="K54" s="270"/>
      <c r="L54" s="270"/>
      <c r="M54" s="435">
        <v>12</v>
      </c>
      <c r="N54" s="435"/>
      <c r="O54" s="270"/>
      <c r="P54" s="270"/>
      <c r="Q54" s="270"/>
    </row>
    <row r="55" spans="1:17" x14ac:dyDescent="0.25">
      <c r="A55" s="145" t="s">
        <v>30</v>
      </c>
      <c r="B55" s="256" t="s">
        <v>31</v>
      </c>
      <c r="C55" s="270">
        <v>201</v>
      </c>
      <c r="D55" s="270"/>
      <c r="E55" s="270"/>
      <c r="F55" s="270"/>
      <c r="G55" s="270"/>
      <c r="H55" s="270">
        <v>35</v>
      </c>
      <c r="I55" s="270"/>
      <c r="J55" s="270"/>
      <c r="K55" s="270"/>
      <c r="L55" s="270"/>
      <c r="M55" s="435">
        <v>35</v>
      </c>
      <c r="N55" s="435"/>
      <c r="O55" s="270"/>
      <c r="P55" s="270"/>
      <c r="Q55" s="270"/>
    </row>
    <row r="56" spans="1:17" ht="45.75" customHeight="1" x14ac:dyDescent="0.25">
      <c r="A56" s="145" t="s">
        <v>32</v>
      </c>
      <c r="B56" s="256" t="s">
        <v>33</v>
      </c>
      <c r="C56" s="270">
        <v>13</v>
      </c>
      <c r="D56" s="270"/>
      <c r="E56" s="270"/>
      <c r="F56" s="270"/>
      <c r="G56" s="270"/>
      <c r="H56" s="270"/>
      <c r="I56" s="270"/>
      <c r="J56" s="270"/>
      <c r="K56" s="270"/>
      <c r="L56" s="270"/>
      <c r="M56" s="435">
        <v>13</v>
      </c>
      <c r="N56" s="435"/>
      <c r="O56" s="270"/>
      <c r="P56" s="270"/>
      <c r="Q56" s="270"/>
    </row>
    <row r="57" spans="1:17" x14ac:dyDescent="0.25">
      <c r="A57" s="145" t="s">
        <v>34</v>
      </c>
      <c r="B57" s="256" t="s">
        <v>35</v>
      </c>
      <c r="C57" s="270">
        <v>53</v>
      </c>
      <c r="D57" s="270"/>
      <c r="E57" s="270">
        <v>2</v>
      </c>
      <c r="F57" s="270"/>
      <c r="G57" s="270"/>
      <c r="H57" s="270">
        <v>4</v>
      </c>
      <c r="I57" s="270"/>
      <c r="J57" s="270"/>
      <c r="K57" s="270"/>
      <c r="L57" s="270"/>
      <c r="M57" s="435">
        <v>4</v>
      </c>
      <c r="N57" s="435"/>
      <c r="O57" s="270"/>
      <c r="P57" s="270"/>
      <c r="Q57" s="270"/>
    </row>
    <row r="58" spans="1:17" ht="34.5" customHeight="1" x14ac:dyDescent="0.25">
      <c r="A58" s="145" t="s">
        <v>36</v>
      </c>
      <c r="B58" s="256" t="s">
        <v>37</v>
      </c>
      <c r="C58" s="270"/>
      <c r="D58" s="270"/>
      <c r="E58" s="270"/>
      <c r="F58" s="270"/>
      <c r="G58" s="270"/>
      <c r="H58" s="270"/>
      <c r="I58" s="270"/>
      <c r="J58" s="270"/>
      <c r="K58" s="270"/>
      <c r="L58" s="270"/>
      <c r="M58" s="435"/>
      <c r="N58" s="435"/>
      <c r="O58" s="270"/>
      <c r="P58" s="270"/>
      <c r="Q58" s="270"/>
    </row>
    <row r="59" spans="1:17" ht="42" x14ac:dyDescent="0.25">
      <c r="A59" s="145" t="s">
        <v>38</v>
      </c>
      <c r="B59" s="256" t="s">
        <v>39</v>
      </c>
      <c r="C59" s="270"/>
      <c r="D59" s="270"/>
      <c r="E59" s="270"/>
      <c r="F59" s="270"/>
      <c r="G59" s="270"/>
      <c r="H59" s="270"/>
      <c r="I59" s="270"/>
      <c r="J59" s="270"/>
      <c r="K59" s="270"/>
      <c r="L59" s="270"/>
      <c r="M59" s="433"/>
      <c r="N59" s="434"/>
      <c r="O59" s="270"/>
      <c r="P59" s="270"/>
      <c r="Q59" s="270"/>
    </row>
    <row r="60" spans="1:17" ht="21" x14ac:dyDescent="0.25">
      <c r="A60" s="145" t="s">
        <v>40</v>
      </c>
      <c r="B60" s="256" t="s">
        <v>41</v>
      </c>
      <c r="C60" s="267"/>
      <c r="D60" s="270"/>
      <c r="E60" s="270"/>
      <c r="F60" s="270"/>
      <c r="G60" s="270"/>
      <c r="H60" s="270"/>
      <c r="I60" s="270"/>
      <c r="J60" s="270"/>
      <c r="K60" s="270"/>
      <c r="L60" s="270"/>
      <c r="M60" s="433"/>
      <c r="N60" s="434"/>
      <c r="O60" s="270"/>
      <c r="P60" s="270"/>
      <c r="Q60" s="270"/>
    </row>
    <row r="61" spans="1:17" ht="30.75" customHeight="1" x14ac:dyDescent="0.25">
      <c r="A61" s="145" t="s">
        <v>42</v>
      </c>
      <c r="B61" s="256" t="s">
        <v>43</v>
      </c>
      <c r="C61" s="267">
        <v>143</v>
      </c>
      <c r="D61" s="270"/>
      <c r="E61" s="270">
        <v>7</v>
      </c>
      <c r="F61" s="270"/>
      <c r="G61" s="270"/>
      <c r="H61" s="270">
        <v>7</v>
      </c>
      <c r="I61" s="270"/>
      <c r="J61" s="270"/>
      <c r="K61" s="270"/>
      <c r="L61" s="270"/>
      <c r="M61" s="433">
        <v>5</v>
      </c>
      <c r="N61" s="434"/>
      <c r="O61" s="270"/>
      <c r="P61" s="270"/>
      <c r="Q61" s="270"/>
    </row>
    <row r="62" spans="1:17" ht="31.5" x14ac:dyDescent="0.25">
      <c r="A62" s="145" t="s">
        <v>44</v>
      </c>
      <c r="B62" s="256" t="s">
        <v>45</v>
      </c>
      <c r="C62" s="267">
        <v>83</v>
      </c>
      <c r="D62" s="270"/>
      <c r="E62" s="270">
        <v>3</v>
      </c>
      <c r="F62" s="270"/>
      <c r="G62" s="270"/>
      <c r="H62" s="270">
        <v>5</v>
      </c>
      <c r="I62" s="270"/>
      <c r="J62" s="270"/>
      <c r="K62" s="270"/>
      <c r="L62" s="270"/>
      <c r="M62" s="433"/>
      <c r="N62" s="434"/>
      <c r="O62" s="270"/>
      <c r="P62" s="270"/>
      <c r="Q62" s="270"/>
    </row>
    <row r="63" spans="1:17" ht="31.5" x14ac:dyDescent="0.25">
      <c r="A63" s="145" t="s">
        <v>46</v>
      </c>
      <c r="B63" s="256" t="s">
        <v>47</v>
      </c>
      <c r="C63" s="267"/>
      <c r="D63" s="270"/>
      <c r="E63" s="270"/>
      <c r="F63" s="270"/>
      <c r="G63" s="270"/>
      <c r="H63" s="270">
        <v>10</v>
      </c>
      <c r="I63" s="270"/>
      <c r="J63" s="270"/>
      <c r="K63" s="270"/>
      <c r="L63" s="270"/>
      <c r="M63" s="433">
        <v>8</v>
      </c>
      <c r="N63" s="434"/>
      <c r="O63" s="270"/>
      <c r="P63" s="270"/>
      <c r="Q63" s="270"/>
    </row>
    <row r="64" spans="1:17" ht="21" x14ac:dyDescent="0.25">
      <c r="A64" s="145" t="s">
        <v>48</v>
      </c>
      <c r="B64" s="256" t="s">
        <v>49</v>
      </c>
      <c r="C64" s="267">
        <v>162</v>
      </c>
      <c r="D64" s="270"/>
      <c r="E64" s="270"/>
      <c r="F64" s="270"/>
      <c r="G64" s="270"/>
      <c r="H64" s="270">
        <v>19</v>
      </c>
      <c r="I64" s="270"/>
      <c r="J64" s="270"/>
      <c r="K64" s="270"/>
      <c r="L64" s="270"/>
      <c r="M64" s="433">
        <v>16</v>
      </c>
      <c r="N64" s="434"/>
      <c r="O64" s="270"/>
      <c r="P64" s="270"/>
      <c r="Q64" s="270"/>
    </row>
    <row r="65" spans="1:18" ht="21" x14ac:dyDescent="0.25">
      <c r="A65" s="145" t="s">
        <v>50</v>
      </c>
      <c r="B65" s="256" t="s">
        <v>51</v>
      </c>
      <c r="C65" s="267"/>
      <c r="D65" s="270"/>
      <c r="E65" s="270"/>
      <c r="F65" s="270"/>
      <c r="G65" s="270"/>
      <c r="H65" s="270">
        <v>18</v>
      </c>
      <c r="I65" s="270"/>
      <c r="J65" s="270"/>
      <c r="K65" s="270"/>
      <c r="L65" s="270"/>
      <c r="M65" s="433">
        <v>16</v>
      </c>
      <c r="N65" s="434"/>
      <c r="O65" s="270"/>
      <c r="P65" s="270"/>
      <c r="Q65" s="270"/>
    </row>
    <row r="66" spans="1:18" x14ac:dyDescent="0.25">
      <c r="A66" s="145" t="s">
        <v>52</v>
      </c>
      <c r="B66" s="256" t="s">
        <v>53</v>
      </c>
      <c r="C66" s="267"/>
      <c r="D66" s="270"/>
      <c r="E66" s="270"/>
      <c r="F66" s="270"/>
      <c r="G66" s="270"/>
      <c r="H66" s="270"/>
      <c r="I66" s="270"/>
      <c r="J66" s="270"/>
      <c r="K66" s="270"/>
      <c r="L66" s="270"/>
      <c r="M66" s="433"/>
      <c r="N66" s="434"/>
      <c r="O66" s="270"/>
      <c r="P66" s="270"/>
      <c r="Q66" s="270"/>
    </row>
    <row r="67" spans="1:18" x14ac:dyDescent="0.25">
      <c r="A67" s="255"/>
      <c r="B67" s="255"/>
      <c r="C67" s="255"/>
      <c r="D67" s="255"/>
      <c r="E67" s="255"/>
      <c r="F67" s="255"/>
      <c r="G67" s="255"/>
      <c r="H67" s="255"/>
      <c r="I67" s="255"/>
      <c r="J67" s="255"/>
      <c r="K67" s="255"/>
      <c r="L67" s="255"/>
      <c r="M67" s="255"/>
      <c r="N67" s="255"/>
      <c r="O67" s="255"/>
      <c r="P67" s="255"/>
      <c r="Q67" s="255"/>
    </row>
    <row r="68" spans="1:18" ht="59.25" customHeight="1" x14ac:dyDescent="0.25">
      <c r="A68" s="146"/>
      <c r="B68" s="147"/>
      <c r="C68" s="150"/>
      <c r="D68" s="150"/>
      <c r="E68" s="150"/>
      <c r="F68" s="150"/>
      <c r="G68" s="150"/>
      <c r="H68" s="150"/>
      <c r="I68" s="150"/>
      <c r="J68" s="150"/>
      <c r="K68" s="150"/>
      <c r="L68" s="260"/>
      <c r="M68" s="672"/>
      <c r="N68" s="672"/>
      <c r="O68" s="672"/>
      <c r="P68" s="672"/>
      <c r="Q68" s="672"/>
      <c r="R68" s="255"/>
    </row>
    <row r="69" spans="1:18" ht="15" customHeight="1" x14ac:dyDescent="0.25">
      <c r="A69" s="146"/>
      <c r="B69" s="147"/>
      <c r="C69" s="654"/>
      <c r="D69" s="654"/>
      <c r="E69" s="654"/>
      <c r="F69" s="654"/>
      <c r="G69" s="654"/>
      <c r="H69" s="654"/>
      <c r="I69" s="654"/>
      <c r="J69" s="654"/>
      <c r="K69" s="654"/>
      <c r="L69" s="260"/>
      <c r="M69" s="672"/>
      <c r="N69" s="672"/>
      <c r="O69" s="672"/>
      <c r="P69" s="672"/>
      <c r="Q69" s="672"/>
      <c r="R69" s="255"/>
    </row>
    <row r="70" spans="1:18" x14ac:dyDescent="0.25">
      <c r="A70" s="151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672"/>
      <c r="N70" s="672"/>
      <c r="O70" s="672"/>
      <c r="P70" s="672"/>
      <c r="Q70" s="672"/>
      <c r="R70" s="255"/>
    </row>
    <row r="71" spans="1:18" ht="15.75" customHeight="1" x14ac:dyDescent="0.25">
      <c r="A71" s="146"/>
      <c r="B71" s="147"/>
      <c r="C71" s="260"/>
      <c r="D71" s="654"/>
      <c r="E71" s="654"/>
      <c r="F71" s="654"/>
      <c r="G71" s="654"/>
      <c r="H71" s="654"/>
      <c r="I71" s="654"/>
      <c r="J71" s="654"/>
      <c r="K71" s="260"/>
      <c r="L71" s="260"/>
      <c r="M71" s="672"/>
      <c r="N71" s="672"/>
      <c r="O71" s="672"/>
      <c r="P71" s="672"/>
      <c r="Q71" s="672"/>
      <c r="R71" s="255"/>
    </row>
    <row r="72" spans="1:18" ht="15.75" customHeight="1" x14ac:dyDescent="0.25">
      <c r="A72" s="655"/>
      <c r="B72" s="655"/>
      <c r="C72" s="655"/>
      <c r="D72" s="655"/>
      <c r="E72" s="655"/>
      <c r="F72" s="655"/>
      <c r="G72" s="655"/>
      <c r="H72" s="655"/>
      <c r="I72" s="655"/>
      <c r="J72" s="655"/>
      <c r="K72" s="655"/>
      <c r="L72" s="655"/>
      <c r="M72" s="655"/>
      <c r="N72" s="655"/>
      <c r="O72" s="260"/>
      <c r="P72" s="260"/>
      <c r="Q72" s="149"/>
    </row>
    <row r="73" spans="1:18" ht="15" customHeight="1" x14ac:dyDescent="0.25">
      <c r="A73" s="655"/>
      <c r="B73" s="655"/>
      <c r="C73" s="655"/>
      <c r="D73" s="655"/>
      <c r="E73" s="655"/>
      <c r="F73" s="655"/>
      <c r="G73" s="655"/>
      <c r="H73" s="655"/>
      <c r="I73" s="655"/>
      <c r="J73" s="655"/>
      <c r="K73" s="655"/>
      <c r="L73" s="655"/>
      <c r="M73" s="655"/>
      <c r="N73" s="655"/>
      <c r="O73" s="260"/>
      <c r="P73" s="260"/>
      <c r="Q73" s="149"/>
    </row>
    <row r="74" spans="1:18" x14ac:dyDescent="0.25">
      <c r="A74" s="638"/>
      <c r="B74" s="638"/>
      <c r="C74" s="638"/>
      <c r="D74" s="638"/>
      <c r="E74" s="638"/>
      <c r="F74" s="638"/>
      <c r="G74" s="638"/>
      <c r="H74" s="638"/>
      <c r="I74" s="638"/>
      <c r="J74" s="638"/>
      <c r="K74" s="638"/>
      <c r="L74" s="638"/>
      <c r="M74" s="638"/>
      <c r="N74" s="638"/>
      <c r="O74" s="638"/>
      <c r="P74" s="638"/>
      <c r="Q74" s="638"/>
    </row>
    <row r="75" spans="1:18" ht="16.5" customHeight="1" x14ac:dyDescent="0.25">
      <c r="A75" s="638"/>
      <c r="B75" s="638"/>
      <c r="C75" s="638"/>
      <c r="D75" s="638"/>
      <c r="E75" s="638"/>
      <c r="F75" s="638"/>
      <c r="G75" s="638"/>
      <c r="H75" s="638"/>
      <c r="I75" s="638"/>
      <c r="J75" s="638"/>
      <c r="K75" s="638"/>
      <c r="L75" s="638"/>
      <c r="M75" s="638"/>
      <c r="N75" s="638"/>
      <c r="O75" s="638"/>
      <c r="P75" s="638"/>
      <c r="Q75" s="638"/>
    </row>
    <row r="76" spans="1:18" ht="22.5" customHeight="1" x14ac:dyDescent="0.25">
      <c r="A76" s="683" t="s">
        <v>69</v>
      </c>
      <c r="B76" s="683"/>
      <c r="C76" s="683"/>
      <c r="D76" s="683"/>
      <c r="E76" s="683"/>
      <c r="F76" s="683"/>
      <c r="G76" s="683"/>
      <c r="H76" s="683"/>
      <c r="I76" s="683"/>
      <c r="J76" s="683"/>
      <c r="K76" s="683"/>
      <c r="L76" s="683"/>
      <c r="M76" s="683"/>
      <c r="N76" s="683"/>
      <c r="O76" s="683"/>
      <c r="P76" s="683"/>
      <c r="Q76" s="683"/>
    </row>
    <row r="77" spans="1:18" ht="15" customHeight="1" x14ac:dyDescent="0.25">
      <c r="A77" s="684" t="s">
        <v>70</v>
      </c>
      <c r="B77" s="685"/>
      <c r="C77" s="685"/>
      <c r="D77" s="685"/>
      <c r="E77" s="685"/>
      <c r="F77" s="685"/>
      <c r="G77" s="685"/>
      <c r="H77" s="685"/>
      <c r="I77" s="685"/>
      <c r="J77" s="685"/>
      <c r="K77" s="685"/>
      <c r="L77" s="686"/>
      <c r="M77" s="690" t="s">
        <v>71</v>
      </c>
      <c r="N77" s="660" t="s">
        <v>72</v>
      </c>
      <c r="O77" s="660"/>
      <c r="P77" s="660"/>
      <c r="Q77" s="660"/>
    </row>
    <row r="78" spans="1:18" x14ac:dyDescent="0.25">
      <c r="A78" s="687"/>
      <c r="B78" s="688"/>
      <c r="C78" s="688"/>
      <c r="D78" s="688"/>
      <c r="E78" s="688"/>
      <c r="F78" s="688"/>
      <c r="G78" s="688"/>
      <c r="H78" s="688"/>
      <c r="I78" s="688"/>
      <c r="J78" s="688"/>
      <c r="K78" s="688"/>
      <c r="L78" s="689"/>
      <c r="M78" s="691"/>
      <c r="N78" s="660"/>
      <c r="O78" s="660"/>
      <c r="P78" s="660"/>
      <c r="Q78" s="660"/>
    </row>
    <row r="79" spans="1:18" x14ac:dyDescent="0.25">
      <c r="A79" s="692" t="s">
        <v>22</v>
      </c>
      <c r="B79" s="693"/>
      <c r="C79" s="693"/>
      <c r="D79" s="693"/>
      <c r="E79" s="693"/>
      <c r="F79" s="693"/>
      <c r="G79" s="693"/>
      <c r="H79" s="693"/>
      <c r="I79" s="693"/>
      <c r="J79" s="693"/>
      <c r="K79" s="693"/>
      <c r="L79" s="694"/>
      <c r="M79" s="153" t="s">
        <v>23</v>
      </c>
      <c r="N79" s="695">
        <v>1</v>
      </c>
      <c r="O79" s="676"/>
      <c r="P79" s="676"/>
      <c r="Q79" s="677"/>
    </row>
    <row r="80" spans="1:18" x14ac:dyDescent="0.25">
      <c r="A80" s="673" t="s">
        <v>73</v>
      </c>
      <c r="B80" s="674"/>
      <c r="C80" s="674"/>
      <c r="D80" s="674"/>
      <c r="E80" s="674"/>
      <c r="F80" s="674"/>
      <c r="G80" s="674"/>
      <c r="H80" s="674"/>
      <c r="I80" s="674"/>
      <c r="J80" s="674"/>
      <c r="K80" s="674"/>
      <c r="L80" s="675"/>
      <c r="M80" s="153">
        <v>1</v>
      </c>
      <c r="N80" s="676"/>
      <c r="O80" s="676"/>
      <c r="P80" s="676"/>
      <c r="Q80" s="677"/>
    </row>
    <row r="81" spans="1:23" x14ac:dyDescent="0.25">
      <c r="A81" s="678" t="s">
        <v>74</v>
      </c>
      <c r="B81" s="679"/>
      <c r="C81" s="679"/>
      <c r="D81" s="679"/>
      <c r="E81" s="679"/>
      <c r="F81" s="679"/>
      <c r="G81" s="679"/>
      <c r="H81" s="679"/>
      <c r="I81" s="679"/>
      <c r="J81" s="679"/>
      <c r="K81" s="679"/>
      <c r="L81" s="680"/>
      <c r="M81" s="154"/>
      <c r="N81" s="636"/>
      <c r="O81" s="636"/>
      <c r="P81" s="636"/>
      <c r="Q81" s="681"/>
    </row>
    <row r="82" spans="1:23" ht="16.5" customHeight="1" x14ac:dyDescent="0.25">
      <c r="A82" s="682" t="s">
        <v>75</v>
      </c>
      <c r="B82" s="636"/>
      <c r="C82" s="636"/>
      <c r="D82" s="636"/>
      <c r="E82" s="636"/>
      <c r="F82" s="636"/>
      <c r="G82" s="636"/>
      <c r="H82" s="636"/>
      <c r="I82" s="636"/>
      <c r="J82" s="636"/>
      <c r="K82" s="636"/>
      <c r="L82" s="681"/>
      <c r="M82" s="155" t="s">
        <v>27</v>
      </c>
      <c r="N82" s="636"/>
      <c r="O82" s="636"/>
      <c r="P82" s="636"/>
      <c r="Q82" s="681"/>
    </row>
    <row r="83" spans="1:23" x14ac:dyDescent="0.25">
      <c r="A83" s="698" t="s">
        <v>75</v>
      </c>
      <c r="B83" s="699"/>
      <c r="C83" s="699"/>
      <c r="D83" s="699"/>
      <c r="E83" s="699"/>
      <c r="F83" s="699"/>
      <c r="G83" s="699"/>
      <c r="H83" s="699"/>
      <c r="I83" s="699"/>
      <c r="J83" s="699"/>
      <c r="K83" s="699"/>
      <c r="L83" s="700"/>
      <c r="M83" s="154" t="s">
        <v>29</v>
      </c>
      <c r="N83" s="636"/>
      <c r="O83" s="636"/>
      <c r="P83" s="636"/>
      <c r="Q83" s="681"/>
    </row>
    <row r="84" spans="1:23" x14ac:dyDescent="0.25">
      <c r="A84" s="682" t="s">
        <v>75</v>
      </c>
      <c r="B84" s="636"/>
      <c r="C84" s="636"/>
      <c r="D84" s="636"/>
      <c r="E84" s="636"/>
      <c r="F84" s="636"/>
      <c r="G84" s="636"/>
      <c r="H84" s="636"/>
      <c r="I84" s="636"/>
      <c r="J84" s="636"/>
      <c r="K84" s="636"/>
      <c r="L84" s="681"/>
      <c r="M84" s="154" t="s">
        <v>31</v>
      </c>
      <c r="N84" s="636"/>
      <c r="O84" s="636"/>
      <c r="P84" s="636"/>
      <c r="Q84" s="681"/>
    </row>
    <row r="85" spans="1:23" x14ac:dyDescent="0.25">
      <c r="A85" s="682" t="s">
        <v>75</v>
      </c>
      <c r="B85" s="636"/>
      <c r="C85" s="636"/>
      <c r="D85" s="636"/>
      <c r="E85" s="636"/>
      <c r="F85" s="636"/>
      <c r="G85" s="636"/>
      <c r="H85" s="636"/>
      <c r="I85" s="636"/>
      <c r="J85" s="636"/>
      <c r="K85" s="636"/>
      <c r="L85" s="681"/>
      <c r="M85" s="154" t="s">
        <v>33</v>
      </c>
      <c r="N85" s="636"/>
      <c r="O85" s="636"/>
      <c r="P85" s="636"/>
      <c r="Q85" s="681"/>
      <c r="W85" s="156"/>
    </row>
    <row r="86" spans="1:23" x14ac:dyDescent="0.25">
      <c r="A86" s="682" t="s">
        <v>75</v>
      </c>
      <c r="B86" s="636"/>
      <c r="C86" s="636"/>
      <c r="D86" s="636"/>
      <c r="E86" s="636"/>
      <c r="F86" s="636"/>
      <c r="G86" s="636"/>
      <c r="H86" s="636"/>
      <c r="I86" s="636"/>
      <c r="J86" s="636"/>
      <c r="K86" s="636"/>
      <c r="L86" s="681"/>
      <c r="M86" s="154" t="s">
        <v>35</v>
      </c>
      <c r="N86" s="636"/>
      <c r="O86" s="636"/>
      <c r="P86" s="636"/>
      <c r="Q86" s="681"/>
    </row>
    <row r="87" spans="1:23" x14ac:dyDescent="0.25">
      <c r="A87" s="696"/>
      <c r="B87" s="640"/>
      <c r="C87" s="640"/>
      <c r="D87" s="640"/>
      <c r="E87" s="640"/>
      <c r="F87" s="640"/>
      <c r="G87" s="640"/>
      <c r="H87" s="640"/>
      <c r="I87" s="640"/>
      <c r="J87" s="640"/>
      <c r="K87" s="640"/>
      <c r="L87" s="697"/>
      <c r="M87" s="154"/>
      <c r="N87" s="636"/>
      <c r="O87" s="636"/>
      <c r="P87" s="636"/>
      <c r="Q87" s="681"/>
    </row>
    <row r="88" spans="1:23" x14ac:dyDescent="0.25">
      <c r="A88" s="673" t="s">
        <v>76</v>
      </c>
      <c r="B88" s="674"/>
      <c r="C88" s="674"/>
      <c r="D88" s="674"/>
      <c r="E88" s="674"/>
      <c r="F88" s="674"/>
      <c r="G88" s="674"/>
      <c r="H88" s="674"/>
      <c r="I88" s="674"/>
      <c r="J88" s="674"/>
      <c r="K88" s="674"/>
      <c r="L88" s="675"/>
      <c r="M88" s="265">
        <v>2</v>
      </c>
      <c r="N88" s="695"/>
      <c r="O88" s="676"/>
      <c r="P88" s="676"/>
      <c r="Q88" s="677"/>
    </row>
    <row r="89" spans="1:23" x14ac:dyDescent="0.25">
      <c r="A89" s="678" t="s">
        <v>77</v>
      </c>
      <c r="B89" s="679"/>
      <c r="C89" s="679"/>
      <c r="D89" s="679"/>
      <c r="E89" s="679"/>
      <c r="F89" s="679"/>
      <c r="G89" s="679"/>
      <c r="H89" s="679"/>
      <c r="I89" s="679"/>
      <c r="J89" s="679"/>
      <c r="K89" s="679"/>
      <c r="L89" s="680"/>
      <c r="M89" s="264"/>
      <c r="N89" s="682"/>
      <c r="O89" s="636"/>
      <c r="P89" s="636"/>
      <c r="Q89" s="681"/>
    </row>
    <row r="90" spans="1:23" x14ac:dyDescent="0.25">
      <c r="A90" s="682" t="s">
        <v>75</v>
      </c>
      <c r="B90" s="636"/>
      <c r="C90" s="636"/>
      <c r="D90" s="636"/>
      <c r="E90" s="636"/>
      <c r="F90" s="636"/>
      <c r="G90" s="636"/>
      <c r="H90" s="636"/>
      <c r="I90" s="636"/>
      <c r="J90" s="636"/>
      <c r="K90" s="636"/>
      <c r="L90" s="681"/>
      <c r="M90" s="264" t="s">
        <v>78</v>
      </c>
      <c r="N90" s="682"/>
      <c r="O90" s="636"/>
      <c r="P90" s="636"/>
      <c r="Q90" s="681"/>
    </row>
    <row r="91" spans="1:23" x14ac:dyDescent="0.25">
      <c r="A91" s="682" t="s">
        <v>75</v>
      </c>
      <c r="B91" s="636"/>
      <c r="C91" s="636"/>
      <c r="D91" s="636"/>
      <c r="E91" s="636"/>
      <c r="F91" s="636"/>
      <c r="G91" s="636"/>
      <c r="H91" s="636"/>
      <c r="I91" s="636"/>
      <c r="J91" s="636"/>
      <c r="K91" s="636"/>
      <c r="L91" s="681"/>
      <c r="M91" s="264" t="s">
        <v>79</v>
      </c>
      <c r="N91" s="682"/>
      <c r="O91" s="636"/>
      <c r="P91" s="636"/>
      <c r="Q91" s="681"/>
    </row>
    <row r="92" spans="1:23" x14ac:dyDescent="0.25">
      <c r="A92" s="682" t="s">
        <v>75</v>
      </c>
      <c r="B92" s="636"/>
      <c r="C92" s="636"/>
      <c r="D92" s="636"/>
      <c r="E92" s="636"/>
      <c r="F92" s="636"/>
      <c r="G92" s="636"/>
      <c r="H92" s="636"/>
      <c r="I92" s="636"/>
      <c r="J92" s="636"/>
      <c r="K92" s="636"/>
      <c r="L92" s="681"/>
      <c r="M92" s="264" t="s">
        <v>80</v>
      </c>
      <c r="N92" s="682"/>
      <c r="O92" s="636"/>
      <c r="P92" s="636"/>
      <c r="Q92" s="681"/>
    </row>
    <row r="93" spans="1:23" x14ac:dyDescent="0.25">
      <c r="A93" s="682" t="s">
        <v>75</v>
      </c>
      <c r="B93" s="636"/>
      <c r="C93" s="636"/>
      <c r="D93" s="636"/>
      <c r="E93" s="636"/>
      <c r="F93" s="636"/>
      <c r="G93" s="636"/>
      <c r="H93" s="636"/>
      <c r="I93" s="636"/>
      <c r="J93" s="636"/>
      <c r="K93" s="636"/>
      <c r="L93" s="681"/>
      <c r="M93" s="264" t="s">
        <v>81</v>
      </c>
      <c r="N93" s="682"/>
      <c r="O93" s="636"/>
      <c r="P93" s="636"/>
      <c r="Q93" s="681"/>
    </row>
    <row r="94" spans="1:23" x14ac:dyDescent="0.25">
      <c r="A94" s="682" t="s">
        <v>75</v>
      </c>
      <c r="B94" s="636"/>
      <c r="C94" s="636"/>
      <c r="D94" s="636"/>
      <c r="E94" s="636"/>
      <c r="F94" s="636"/>
      <c r="G94" s="636"/>
      <c r="H94" s="636"/>
      <c r="I94" s="636"/>
      <c r="J94" s="636"/>
      <c r="K94" s="636"/>
      <c r="L94" s="681"/>
      <c r="M94" s="264" t="s">
        <v>82</v>
      </c>
      <c r="N94" s="682"/>
      <c r="O94" s="636"/>
      <c r="P94" s="636"/>
      <c r="Q94" s="681"/>
    </row>
    <row r="95" spans="1:23" x14ac:dyDescent="0.25">
      <c r="A95" s="696"/>
      <c r="B95" s="640"/>
      <c r="C95" s="640"/>
      <c r="D95" s="640"/>
      <c r="E95" s="640"/>
      <c r="F95" s="640"/>
      <c r="G95" s="640"/>
      <c r="H95" s="640"/>
      <c r="I95" s="640"/>
      <c r="J95" s="640"/>
      <c r="K95" s="640"/>
      <c r="L95" s="697"/>
      <c r="M95" s="264"/>
      <c r="N95" s="682"/>
      <c r="O95" s="636"/>
      <c r="P95" s="636"/>
      <c r="Q95" s="681"/>
    </row>
    <row r="96" spans="1:23" x14ac:dyDescent="0.25">
      <c r="A96" s="673" t="s">
        <v>83</v>
      </c>
      <c r="B96" s="674"/>
      <c r="C96" s="674"/>
      <c r="D96" s="674"/>
      <c r="E96" s="674"/>
      <c r="F96" s="674"/>
      <c r="G96" s="674"/>
      <c r="H96" s="674"/>
      <c r="I96" s="674"/>
      <c r="J96" s="674"/>
      <c r="K96" s="674"/>
      <c r="L96" s="675"/>
      <c r="M96" s="153">
        <v>3</v>
      </c>
      <c r="N96" s="695"/>
      <c r="O96" s="676"/>
      <c r="P96" s="676"/>
      <c r="Q96" s="677"/>
    </row>
    <row r="97" spans="1:17" x14ac:dyDescent="0.25">
      <c r="A97" s="696"/>
      <c r="B97" s="640"/>
      <c r="C97" s="640"/>
      <c r="D97" s="640"/>
      <c r="E97" s="640"/>
      <c r="F97" s="640"/>
      <c r="G97" s="640"/>
      <c r="H97" s="640"/>
      <c r="I97" s="640"/>
      <c r="J97" s="640"/>
      <c r="K97" s="640"/>
      <c r="L97" s="697"/>
      <c r="M97" s="159"/>
      <c r="N97" s="696"/>
      <c r="O97" s="640"/>
      <c r="P97" s="640"/>
      <c r="Q97" s="697"/>
    </row>
    <row r="98" spans="1:17" x14ac:dyDescent="0.25">
      <c r="A98" s="701" t="s">
        <v>84</v>
      </c>
      <c r="B98" s="702"/>
      <c r="C98" s="702"/>
      <c r="D98" s="702"/>
      <c r="E98" s="702"/>
      <c r="F98" s="702"/>
      <c r="G98" s="702"/>
      <c r="H98" s="702"/>
      <c r="I98" s="702"/>
      <c r="J98" s="702"/>
      <c r="K98" s="702"/>
      <c r="L98" s="703"/>
      <c r="M98" s="153">
        <v>4</v>
      </c>
      <c r="N98" s="695"/>
      <c r="O98" s="676"/>
      <c r="P98" s="676"/>
      <c r="Q98" s="677"/>
    </row>
    <row r="99" spans="1:17" x14ac:dyDescent="0.25">
      <c r="A99" s="261"/>
      <c r="B99" s="262"/>
      <c r="C99" s="262"/>
      <c r="D99" s="262"/>
      <c r="E99" s="262"/>
      <c r="F99" s="262"/>
      <c r="G99" s="262"/>
      <c r="H99" s="262"/>
      <c r="I99" s="262"/>
      <c r="J99" s="262"/>
      <c r="K99" s="262"/>
      <c r="L99" s="262"/>
      <c r="M99" s="154"/>
      <c r="N99" s="264"/>
      <c r="O99" s="255"/>
      <c r="P99" s="255"/>
      <c r="Q99" s="263"/>
    </row>
    <row r="100" spans="1:17" x14ac:dyDescent="0.25">
      <c r="A100" s="682" t="s">
        <v>75</v>
      </c>
      <c r="B100" s="636"/>
      <c r="C100" s="636"/>
      <c r="D100" s="636"/>
      <c r="E100" s="636"/>
      <c r="F100" s="636"/>
      <c r="G100" s="636"/>
      <c r="H100" s="636"/>
      <c r="I100" s="636"/>
      <c r="J100" s="636"/>
      <c r="K100" s="636"/>
      <c r="L100" s="681"/>
      <c r="M100" s="154" t="s">
        <v>85</v>
      </c>
      <c r="N100" s="682"/>
      <c r="O100" s="636"/>
      <c r="P100" s="636"/>
      <c r="Q100" s="681"/>
    </row>
    <row r="101" spans="1:17" x14ac:dyDescent="0.25">
      <c r="A101" s="682" t="s">
        <v>75</v>
      </c>
      <c r="B101" s="636"/>
      <c r="C101" s="636"/>
      <c r="D101" s="636"/>
      <c r="E101" s="636"/>
      <c r="F101" s="636"/>
      <c r="G101" s="636"/>
      <c r="H101" s="636"/>
      <c r="I101" s="636"/>
      <c r="J101" s="636"/>
      <c r="K101" s="636"/>
      <c r="L101" s="681"/>
      <c r="M101" s="154" t="s">
        <v>86</v>
      </c>
      <c r="N101" s="682"/>
      <c r="O101" s="636"/>
      <c r="P101" s="636"/>
      <c r="Q101" s="681"/>
    </row>
    <row r="102" spans="1:17" x14ac:dyDescent="0.25">
      <c r="A102" s="682" t="s">
        <v>75</v>
      </c>
      <c r="B102" s="636"/>
      <c r="C102" s="636"/>
      <c r="D102" s="636"/>
      <c r="E102" s="636"/>
      <c r="F102" s="636"/>
      <c r="G102" s="636"/>
      <c r="H102" s="636"/>
      <c r="I102" s="636"/>
      <c r="J102" s="636"/>
      <c r="K102" s="636"/>
      <c r="L102" s="681"/>
      <c r="M102" s="154" t="s">
        <v>87</v>
      </c>
      <c r="N102" s="682"/>
      <c r="O102" s="636"/>
      <c r="P102" s="636"/>
      <c r="Q102" s="681"/>
    </row>
    <row r="103" spans="1:17" x14ac:dyDescent="0.25">
      <c r="A103" s="696"/>
      <c r="B103" s="640"/>
      <c r="C103" s="640"/>
      <c r="D103" s="640"/>
      <c r="E103" s="640"/>
      <c r="F103" s="640"/>
      <c r="G103" s="640"/>
      <c r="H103" s="640"/>
      <c r="I103" s="640"/>
      <c r="J103" s="640"/>
      <c r="K103" s="640"/>
      <c r="L103" s="697"/>
      <c r="M103" s="154"/>
      <c r="N103" s="682"/>
      <c r="O103" s="636"/>
      <c r="P103" s="636"/>
      <c r="Q103" s="681"/>
    </row>
    <row r="104" spans="1:17" x14ac:dyDescent="0.25">
      <c r="A104" s="708" t="s">
        <v>88</v>
      </c>
      <c r="B104" s="709"/>
      <c r="C104" s="709"/>
      <c r="D104" s="709"/>
      <c r="E104" s="709"/>
      <c r="F104" s="709"/>
      <c r="G104" s="709"/>
      <c r="H104" s="709"/>
      <c r="I104" s="709"/>
      <c r="J104" s="709"/>
      <c r="K104" s="709"/>
      <c r="L104" s="710"/>
      <c r="M104" s="163">
        <v>5</v>
      </c>
      <c r="N104" s="692"/>
      <c r="O104" s="693"/>
      <c r="P104" s="693"/>
      <c r="Q104" s="694"/>
    </row>
    <row r="106" spans="1:17" x14ac:dyDescent="0.25">
      <c r="A106" s="699" t="s">
        <v>89</v>
      </c>
      <c r="B106" s="699"/>
      <c r="C106" s="699"/>
      <c r="D106" s="164"/>
      <c r="F106" s="705"/>
      <c r="G106" s="705"/>
      <c r="H106" s="705"/>
      <c r="I106" s="705"/>
      <c r="J106" s="164"/>
      <c r="K106" s="705"/>
      <c r="L106" s="705"/>
      <c r="M106" s="705"/>
      <c r="N106" s="705"/>
      <c r="O106" s="705"/>
      <c r="P106" s="705"/>
      <c r="Q106" s="164"/>
    </row>
    <row r="107" spans="1:17" x14ac:dyDescent="0.25">
      <c r="E107" s="266" t="s">
        <v>90</v>
      </c>
      <c r="F107" s="706" t="s">
        <v>91</v>
      </c>
      <c r="G107" s="706"/>
      <c r="H107" s="706"/>
      <c r="I107" s="706"/>
      <c r="J107" s="164"/>
      <c r="K107" s="164"/>
      <c r="L107" s="164"/>
    </row>
    <row r="109" spans="1:17" x14ac:dyDescent="0.25">
      <c r="A109" s="705"/>
      <c r="B109" s="705"/>
      <c r="C109" s="705"/>
      <c r="D109" s="705"/>
      <c r="E109" s="705"/>
      <c r="F109" s="705"/>
      <c r="G109" s="705"/>
      <c r="H109" s="705"/>
      <c r="I109" s="705"/>
      <c r="J109" s="705"/>
      <c r="K109" s="705"/>
      <c r="L109" s="705"/>
      <c r="M109" s="705"/>
      <c r="N109" s="705"/>
      <c r="O109" s="705"/>
      <c r="P109" s="705"/>
      <c r="Q109" s="705"/>
    </row>
    <row r="110" spans="1:17" x14ac:dyDescent="0.25">
      <c r="A110" s="707" t="s">
        <v>92</v>
      </c>
      <c r="B110" s="707"/>
      <c r="C110" s="707"/>
      <c r="D110" s="707"/>
      <c r="E110" s="707"/>
      <c r="F110" s="707"/>
      <c r="G110" s="707"/>
      <c r="H110" s="707"/>
      <c r="I110" s="707"/>
      <c r="J110" s="707"/>
      <c r="K110" s="707"/>
      <c r="L110" s="707"/>
      <c r="M110" s="707"/>
      <c r="N110" s="707"/>
      <c r="O110" s="707"/>
      <c r="P110" s="707"/>
      <c r="Q110" s="707"/>
    </row>
    <row r="112" spans="1:17" x14ac:dyDescent="0.25">
      <c r="A112" s="704" t="s">
        <v>93</v>
      </c>
      <c r="B112" s="704"/>
      <c r="C112" s="704"/>
      <c r="D112" s="704"/>
      <c r="E112" s="704"/>
      <c r="F112" s="704"/>
      <c r="G112" s="704"/>
      <c r="H112" s="704"/>
      <c r="I112" s="704"/>
      <c r="J112" s="704"/>
      <c r="K112" s="704"/>
      <c r="L112" s="704"/>
      <c r="M112" s="704"/>
      <c r="N112" s="704"/>
      <c r="O112" s="704"/>
      <c r="P112" s="704"/>
      <c r="Q112" s="704"/>
    </row>
  </sheetData>
  <mergeCells count="149">
    <mergeCell ref="M1:Q5"/>
    <mergeCell ref="C3:K3"/>
    <mergeCell ref="B5:L5"/>
    <mergeCell ref="A6:N6"/>
    <mergeCell ref="A8:N8"/>
    <mergeCell ref="A9:N9"/>
    <mergeCell ref="A10:Q11"/>
    <mergeCell ref="A12:P12"/>
    <mergeCell ref="A13:A14"/>
    <mergeCell ref="B13:B14"/>
    <mergeCell ref="C13:D13"/>
    <mergeCell ref="E13:F13"/>
    <mergeCell ref="G13:H13"/>
    <mergeCell ref="I13:I14"/>
    <mergeCell ref="J13:J14"/>
    <mergeCell ref="K13:K14"/>
    <mergeCell ref="L13:N13"/>
    <mergeCell ref="O13:Q13"/>
    <mergeCell ref="Q16:Q17"/>
    <mergeCell ref="M33:Q35"/>
    <mergeCell ref="C35:K35"/>
    <mergeCell ref="D37:J37"/>
    <mergeCell ref="A38:N38"/>
    <mergeCell ref="J16:J17"/>
    <mergeCell ref="K16:K17"/>
    <mergeCell ref="L16:L17"/>
    <mergeCell ref="M16:M17"/>
    <mergeCell ref="N16:N17"/>
    <mergeCell ref="O16:O17"/>
    <mergeCell ref="B16:B17"/>
    <mergeCell ref="C16:C17"/>
    <mergeCell ref="D16:D17"/>
    <mergeCell ref="E16:E17"/>
    <mergeCell ref="F16:F17"/>
    <mergeCell ref="G16:G17"/>
    <mergeCell ref="H16:H17"/>
    <mergeCell ref="I16:I17"/>
    <mergeCell ref="P16:P17"/>
    <mergeCell ref="A39:N39"/>
    <mergeCell ref="A40:Q41"/>
    <mergeCell ref="A42:Q42"/>
    <mergeCell ref="A45:A49"/>
    <mergeCell ref="B45:B49"/>
    <mergeCell ref="C45:N45"/>
    <mergeCell ref="C46:C49"/>
    <mergeCell ref="D46:D49"/>
    <mergeCell ref="E46:E49"/>
    <mergeCell ref="F46:F49"/>
    <mergeCell ref="M46:N49"/>
    <mergeCell ref="G46:G49"/>
    <mergeCell ref="H46:H49"/>
    <mergeCell ref="I46:I49"/>
    <mergeCell ref="J46:J49"/>
    <mergeCell ref="K46:K49"/>
    <mergeCell ref="L46:L49"/>
    <mergeCell ref="M50:N50"/>
    <mergeCell ref="B51:B52"/>
    <mergeCell ref="C51:C52"/>
    <mergeCell ref="D51:D52"/>
    <mergeCell ref="E51:E52"/>
    <mergeCell ref="F51:F52"/>
    <mergeCell ref="G51:G52"/>
    <mergeCell ref="H51:H52"/>
    <mergeCell ref="I51:I52"/>
    <mergeCell ref="M55:N55"/>
    <mergeCell ref="M56:N56"/>
    <mergeCell ref="M57:N57"/>
    <mergeCell ref="M58:N58"/>
    <mergeCell ref="M59:N59"/>
    <mergeCell ref="M60:N60"/>
    <mergeCell ref="J51:J52"/>
    <mergeCell ref="K51:K52"/>
    <mergeCell ref="L51:L52"/>
    <mergeCell ref="M51:N52"/>
    <mergeCell ref="M53:N53"/>
    <mergeCell ref="M54:N54"/>
    <mergeCell ref="M68:Q71"/>
    <mergeCell ref="C69:K69"/>
    <mergeCell ref="D71:J71"/>
    <mergeCell ref="A72:N72"/>
    <mergeCell ref="A73:N73"/>
    <mergeCell ref="A74:Q75"/>
    <mergeCell ref="M61:N61"/>
    <mergeCell ref="M62:N62"/>
    <mergeCell ref="M63:N63"/>
    <mergeCell ref="M64:N64"/>
    <mergeCell ref="M65:N65"/>
    <mergeCell ref="M66:N66"/>
    <mergeCell ref="A80:L80"/>
    <mergeCell ref="N80:Q80"/>
    <mergeCell ref="A81:L81"/>
    <mergeCell ref="N81:Q81"/>
    <mergeCell ref="A82:L82"/>
    <mergeCell ref="N82:Q82"/>
    <mergeCell ref="A76:Q76"/>
    <mergeCell ref="A77:L78"/>
    <mergeCell ref="M77:M78"/>
    <mergeCell ref="N77:Q78"/>
    <mergeCell ref="A79:L79"/>
    <mergeCell ref="N79:Q79"/>
    <mergeCell ref="A86:L86"/>
    <mergeCell ref="N86:Q86"/>
    <mergeCell ref="A87:L87"/>
    <mergeCell ref="N87:Q87"/>
    <mergeCell ref="A88:L88"/>
    <mergeCell ref="N88:Q88"/>
    <mergeCell ref="A83:L83"/>
    <mergeCell ref="N83:Q83"/>
    <mergeCell ref="A84:L84"/>
    <mergeCell ref="N84:Q84"/>
    <mergeCell ref="A85:L85"/>
    <mergeCell ref="N85:Q85"/>
    <mergeCell ref="A92:L92"/>
    <mergeCell ref="N92:Q92"/>
    <mergeCell ref="A93:L93"/>
    <mergeCell ref="N93:Q93"/>
    <mergeCell ref="A94:L94"/>
    <mergeCell ref="N94:Q94"/>
    <mergeCell ref="A89:L89"/>
    <mergeCell ref="N89:Q89"/>
    <mergeCell ref="A90:L90"/>
    <mergeCell ref="N90:Q90"/>
    <mergeCell ref="A91:L91"/>
    <mergeCell ref="N91:Q91"/>
    <mergeCell ref="A98:L98"/>
    <mergeCell ref="N98:Q98"/>
    <mergeCell ref="A100:L100"/>
    <mergeCell ref="N100:Q100"/>
    <mergeCell ref="A101:L101"/>
    <mergeCell ref="N101:Q101"/>
    <mergeCell ref="A95:L95"/>
    <mergeCell ref="N95:Q95"/>
    <mergeCell ref="A96:L96"/>
    <mergeCell ref="N96:Q96"/>
    <mergeCell ref="A97:L97"/>
    <mergeCell ref="N97:Q97"/>
    <mergeCell ref="A112:Q112"/>
    <mergeCell ref="A106:C106"/>
    <mergeCell ref="F106:I106"/>
    <mergeCell ref="K106:P106"/>
    <mergeCell ref="F107:I107"/>
    <mergeCell ref="A109:Q109"/>
    <mergeCell ref="A110:Q110"/>
    <mergeCell ref="A102:L102"/>
    <mergeCell ref="N102:Q102"/>
    <mergeCell ref="A103:L103"/>
    <mergeCell ref="N103:Q103"/>
    <mergeCell ref="A104:L104"/>
    <mergeCell ref="N104:Q104"/>
  </mergeCells>
  <pageMargins left="0.8" right="0.52" top="0.28000000000000003" bottom="0.32" header="0.3" footer="0.3"/>
  <pageSetup orientation="portrait" copies="8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29AAF-A52C-4096-BC38-5E649677AF52}">
  <dimension ref="A1:W112"/>
  <sheetViews>
    <sheetView showWhiteSpace="0" view="pageLayout" topLeftCell="A16" zoomScale="112" zoomScaleNormal="106" zoomScalePageLayoutView="112" workbookViewId="0">
      <selection activeCell="D19" sqref="D19"/>
    </sheetView>
  </sheetViews>
  <sheetFormatPr defaultColWidth="9.140625" defaultRowHeight="15" x14ac:dyDescent="0.25"/>
  <cols>
    <col min="1" max="1" width="12.5703125" style="240" customWidth="1"/>
    <col min="2" max="2" width="4.42578125" style="240" customWidth="1"/>
    <col min="3" max="3" width="5.42578125" style="240" customWidth="1"/>
    <col min="4" max="4" width="5.5703125" style="240" customWidth="1"/>
    <col min="5" max="5" width="5" style="240" customWidth="1"/>
    <col min="6" max="6" width="4.42578125" style="240" customWidth="1"/>
    <col min="7" max="7" width="4.5703125" style="240" customWidth="1"/>
    <col min="8" max="8" width="5.5703125" style="240" customWidth="1"/>
    <col min="9" max="9" width="4.42578125" style="240" customWidth="1"/>
    <col min="10" max="10" width="5.85546875" style="240" customWidth="1"/>
    <col min="11" max="11" width="5" style="240" customWidth="1"/>
    <col min="12" max="12" width="4.42578125" style="240" customWidth="1"/>
    <col min="13" max="13" width="4.5703125" style="240" customWidth="1"/>
    <col min="14" max="14" width="4.42578125" style="240" customWidth="1"/>
    <col min="15" max="15" width="4.85546875" style="240" customWidth="1"/>
    <col min="16" max="16" width="4.5703125" style="240" customWidth="1"/>
    <col min="17" max="17" width="5.140625" style="240" customWidth="1"/>
    <col min="18" max="16384" width="9.140625" style="240"/>
  </cols>
  <sheetData>
    <row r="1" spans="1:17" ht="65.25" customHeight="1" x14ac:dyDescent="0.25">
      <c r="A1" s="242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132"/>
      <c r="M1" s="632" t="s">
        <v>0</v>
      </c>
      <c r="N1" s="632"/>
      <c r="O1" s="632"/>
      <c r="P1" s="632"/>
      <c r="Q1" s="632"/>
    </row>
    <row r="2" spans="1:17" ht="15.75" x14ac:dyDescent="0.25">
      <c r="A2" s="242"/>
      <c r="B2" s="242"/>
      <c r="C2" s="134">
        <v>3</v>
      </c>
      <c r="D2" s="134">
        <v>0</v>
      </c>
      <c r="E2" s="134">
        <v>0</v>
      </c>
      <c r="F2" s="134">
        <v>6</v>
      </c>
      <c r="G2" s="134">
        <v>2</v>
      </c>
      <c r="H2" s="134">
        <v>4</v>
      </c>
      <c r="I2" s="134">
        <v>3</v>
      </c>
      <c r="J2" s="134">
        <v>4</v>
      </c>
      <c r="K2" s="134">
        <v>4</v>
      </c>
      <c r="L2" s="132"/>
      <c r="M2" s="632"/>
      <c r="N2" s="632"/>
      <c r="O2" s="632"/>
      <c r="P2" s="632"/>
      <c r="Q2" s="632"/>
    </row>
    <row r="3" spans="1:17" x14ac:dyDescent="0.25">
      <c r="A3" s="242"/>
      <c r="B3" s="242"/>
      <c r="C3" s="633" t="s">
        <v>1</v>
      </c>
      <c r="D3" s="633"/>
      <c r="E3" s="633"/>
      <c r="F3" s="633"/>
      <c r="G3" s="633"/>
      <c r="H3" s="633"/>
      <c r="I3" s="633"/>
      <c r="J3" s="633"/>
      <c r="K3" s="633"/>
      <c r="L3" s="132"/>
      <c r="M3" s="632"/>
      <c r="N3" s="632"/>
      <c r="O3" s="632"/>
      <c r="P3" s="632"/>
      <c r="Q3" s="632"/>
    </row>
    <row r="4" spans="1:17" ht="3" customHeight="1" x14ac:dyDescent="0.25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132"/>
      <c r="M4" s="632"/>
      <c r="N4" s="632"/>
      <c r="O4" s="632"/>
      <c r="P4" s="632"/>
      <c r="Q4" s="632"/>
    </row>
    <row r="5" spans="1:17" ht="17.25" customHeight="1" x14ac:dyDescent="0.25">
      <c r="A5" s="135"/>
      <c r="B5" s="634" t="s">
        <v>94</v>
      </c>
      <c r="C5" s="634"/>
      <c r="D5" s="634"/>
      <c r="E5" s="634"/>
      <c r="F5" s="634"/>
      <c r="G5" s="634"/>
      <c r="H5" s="634"/>
      <c r="I5" s="634"/>
      <c r="J5" s="634"/>
      <c r="K5" s="634"/>
      <c r="L5" s="634"/>
      <c r="M5" s="632"/>
      <c r="N5" s="632"/>
      <c r="O5" s="632"/>
      <c r="P5" s="632"/>
      <c r="Q5" s="632"/>
    </row>
    <row r="6" spans="1:17" x14ac:dyDescent="0.25">
      <c r="A6" s="635" t="s">
        <v>2</v>
      </c>
      <c r="B6" s="636"/>
      <c r="C6" s="636"/>
      <c r="D6" s="636"/>
      <c r="E6" s="636"/>
      <c r="F6" s="636"/>
      <c r="G6" s="636"/>
      <c r="H6" s="636"/>
      <c r="I6" s="636"/>
      <c r="J6" s="636"/>
      <c r="K6" s="636"/>
      <c r="L6" s="636"/>
      <c r="M6" s="636"/>
      <c r="N6" s="636"/>
      <c r="O6" s="242"/>
      <c r="P6" s="242"/>
      <c r="Q6" s="242"/>
    </row>
    <row r="7" spans="1:17" ht="10.5" customHeight="1" x14ac:dyDescent="0.25">
      <c r="A7" s="242"/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</row>
    <row r="8" spans="1:17" ht="14.25" customHeight="1" x14ac:dyDescent="0.25">
      <c r="A8" s="637" t="s">
        <v>95</v>
      </c>
      <c r="B8" s="636"/>
      <c r="C8" s="636"/>
      <c r="D8" s="636"/>
      <c r="E8" s="636"/>
      <c r="F8" s="636"/>
      <c r="G8" s="636"/>
      <c r="H8" s="636"/>
      <c r="I8" s="636"/>
      <c r="J8" s="636"/>
      <c r="K8" s="636"/>
      <c r="L8" s="636"/>
      <c r="M8" s="636"/>
      <c r="N8" s="636"/>
      <c r="O8" s="242"/>
      <c r="P8" s="242"/>
      <c r="Q8" s="242"/>
    </row>
    <row r="9" spans="1:17" ht="15.75" x14ac:dyDescent="0.25">
      <c r="A9" s="637" t="s">
        <v>3</v>
      </c>
      <c r="B9" s="636"/>
      <c r="C9" s="636"/>
      <c r="D9" s="636"/>
      <c r="E9" s="636"/>
      <c r="F9" s="636"/>
      <c r="G9" s="636"/>
      <c r="H9" s="636"/>
      <c r="I9" s="636"/>
      <c r="J9" s="636"/>
      <c r="K9" s="636"/>
      <c r="L9" s="636"/>
      <c r="M9" s="636"/>
      <c r="N9" s="636"/>
      <c r="O9" s="242"/>
      <c r="P9" s="242"/>
      <c r="Q9" s="242"/>
    </row>
    <row r="10" spans="1:17" x14ac:dyDescent="0.25">
      <c r="A10" s="638" t="s">
        <v>4</v>
      </c>
      <c r="B10" s="638"/>
      <c r="C10" s="638"/>
      <c r="D10" s="638"/>
      <c r="E10" s="638"/>
      <c r="F10" s="638"/>
      <c r="G10" s="638"/>
      <c r="H10" s="638"/>
      <c r="I10" s="638"/>
      <c r="J10" s="638"/>
      <c r="K10" s="638"/>
      <c r="L10" s="638"/>
      <c r="M10" s="638"/>
      <c r="N10" s="638"/>
      <c r="O10" s="638"/>
      <c r="P10" s="638"/>
      <c r="Q10" s="638"/>
    </row>
    <row r="11" spans="1:17" ht="22.5" customHeight="1" x14ac:dyDescent="0.25">
      <c r="A11" s="638"/>
      <c r="B11" s="638"/>
      <c r="C11" s="638"/>
      <c r="D11" s="638"/>
      <c r="E11" s="638"/>
      <c r="F11" s="638"/>
      <c r="G11" s="638"/>
      <c r="H11" s="638"/>
      <c r="I11" s="638"/>
      <c r="J11" s="638"/>
      <c r="K11" s="638"/>
      <c r="L11" s="638"/>
      <c r="M11" s="638"/>
      <c r="N11" s="638"/>
      <c r="O11" s="638"/>
      <c r="P11" s="638"/>
      <c r="Q11" s="638"/>
    </row>
    <row r="12" spans="1:17" ht="16.5" customHeight="1" x14ac:dyDescent="0.25">
      <c r="A12" s="639" t="s">
        <v>5</v>
      </c>
      <c r="B12" s="640"/>
      <c r="C12" s="640"/>
      <c r="D12" s="640"/>
      <c r="E12" s="640"/>
      <c r="F12" s="640"/>
      <c r="G12" s="640"/>
      <c r="H12" s="640"/>
      <c r="I12" s="640"/>
      <c r="J12" s="640"/>
      <c r="K12" s="640"/>
      <c r="L12" s="640"/>
      <c r="M12" s="640"/>
      <c r="N12" s="640"/>
      <c r="O12" s="640"/>
      <c r="P12" s="640"/>
      <c r="Q12" s="242"/>
    </row>
    <row r="13" spans="1:17" s="136" customFormat="1" ht="51.75" customHeight="1" x14ac:dyDescent="0.2">
      <c r="A13" s="641" t="s">
        <v>6</v>
      </c>
      <c r="B13" s="642" t="s">
        <v>7</v>
      </c>
      <c r="C13" s="644" t="s">
        <v>8</v>
      </c>
      <c r="D13" s="645"/>
      <c r="E13" s="644" t="s">
        <v>9</v>
      </c>
      <c r="F13" s="645"/>
      <c r="G13" s="644" t="s">
        <v>10</v>
      </c>
      <c r="H13" s="645"/>
      <c r="I13" s="646" t="s">
        <v>11</v>
      </c>
      <c r="J13" s="646" t="s">
        <v>12</v>
      </c>
      <c r="K13" s="646" t="s">
        <v>13</v>
      </c>
      <c r="L13" s="648" t="s">
        <v>14</v>
      </c>
      <c r="M13" s="649"/>
      <c r="N13" s="650"/>
      <c r="O13" s="648" t="s">
        <v>15</v>
      </c>
      <c r="P13" s="649"/>
      <c r="Q13" s="650"/>
    </row>
    <row r="14" spans="1:17" s="136" customFormat="1" ht="57" customHeight="1" x14ac:dyDescent="0.2">
      <c r="A14" s="641"/>
      <c r="B14" s="643"/>
      <c r="C14" s="137" t="s">
        <v>16</v>
      </c>
      <c r="D14" s="137" t="s">
        <v>17</v>
      </c>
      <c r="E14" s="137" t="s">
        <v>16</v>
      </c>
      <c r="F14" s="137" t="s">
        <v>18</v>
      </c>
      <c r="G14" s="137" t="s">
        <v>16</v>
      </c>
      <c r="H14" s="137" t="s">
        <v>18</v>
      </c>
      <c r="I14" s="647"/>
      <c r="J14" s="647"/>
      <c r="K14" s="647"/>
      <c r="L14" s="137" t="s">
        <v>19</v>
      </c>
      <c r="M14" s="137" t="s">
        <v>20</v>
      </c>
      <c r="N14" s="137" t="s">
        <v>21</v>
      </c>
      <c r="O14" s="137" t="s">
        <v>19</v>
      </c>
      <c r="P14" s="137" t="s">
        <v>20</v>
      </c>
      <c r="Q14" s="137" t="s">
        <v>21</v>
      </c>
    </row>
    <row r="15" spans="1:17" s="136" customFormat="1" ht="18.75" customHeight="1" x14ac:dyDescent="0.2">
      <c r="A15" s="138" t="s">
        <v>22</v>
      </c>
      <c r="B15" s="248" t="s">
        <v>23</v>
      </c>
      <c r="C15" s="248">
        <v>1</v>
      </c>
      <c r="D15" s="248">
        <v>2</v>
      </c>
      <c r="E15" s="248">
        <v>3</v>
      </c>
      <c r="F15" s="248">
        <v>4</v>
      </c>
      <c r="G15" s="248">
        <v>5</v>
      </c>
      <c r="H15" s="248">
        <v>6</v>
      </c>
      <c r="I15" s="248">
        <v>7</v>
      </c>
      <c r="J15" s="248">
        <v>8</v>
      </c>
      <c r="K15" s="248">
        <v>9</v>
      </c>
      <c r="L15" s="248">
        <v>10</v>
      </c>
      <c r="M15" s="248">
        <v>11</v>
      </c>
      <c r="N15" s="248">
        <v>12</v>
      </c>
      <c r="O15" s="248">
        <v>13</v>
      </c>
      <c r="P15" s="248">
        <v>14</v>
      </c>
      <c r="Q15" s="248">
        <v>15</v>
      </c>
    </row>
    <row r="16" spans="1:17" s="136" customFormat="1" ht="11.25" x14ac:dyDescent="0.2">
      <c r="A16" s="249" t="s">
        <v>24</v>
      </c>
      <c r="B16" s="656"/>
      <c r="C16" s="651">
        <f>SUM(C18:C31)</f>
        <v>10</v>
      </c>
      <c r="D16" s="651">
        <f t="shared" ref="D16:Q16" si="0">SUM(D18:D31)</f>
        <v>115</v>
      </c>
      <c r="E16" s="651">
        <f t="shared" si="0"/>
        <v>0</v>
      </c>
      <c r="F16" s="651">
        <f t="shared" si="0"/>
        <v>0</v>
      </c>
      <c r="G16" s="651">
        <f t="shared" si="0"/>
        <v>1</v>
      </c>
      <c r="H16" s="651">
        <f t="shared" si="0"/>
        <v>8</v>
      </c>
      <c r="I16" s="651">
        <f t="shared" si="0"/>
        <v>0</v>
      </c>
      <c r="J16" s="651">
        <f t="shared" si="0"/>
        <v>0</v>
      </c>
      <c r="K16" s="651">
        <f t="shared" si="0"/>
        <v>4</v>
      </c>
      <c r="L16" s="651">
        <f t="shared" si="0"/>
        <v>0</v>
      </c>
      <c r="M16" s="651">
        <f t="shared" si="0"/>
        <v>0</v>
      </c>
      <c r="N16" s="651">
        <f t="shared" si="0"/>
        <v>0</v>
      </c>
      <c r="O16" s="651">
        <f t="shared" si="0"/>
        <v>3</v>
      </c>
      <c r="P16" s="651">
        <f t="shared" si="0"/>
        <v>8</v>
      </c>
      <c r="Q16" s="651">
        <f t="shared" si="0"/>
        <v>0</v>
      </c>
    </row>
    <row r="17" spans="1:18" s="136" customFormat="1" ht="11.25" x14ac:dyDescent="0.2">
      <c r="A17" s="250" t="s">
        <v>25</v>
      </c>
      <c r="B17" s="657"/>
      <c r="C17" s="652"/>
      <c r="D17" s="652"/>
      <c r="E17" s="652"/>
      <c r="F17" s="652"/>
      <c r="G17" s="652"/>
      <c r="H17" s="652"/>
      <c r="I17" s="652"/>
      <c r="J17" s="652"/>
      <c r="K17" s="652"/>
      <c r="L17" s="652"/>
      <c r="M17" s="652"/>
      <c r="N17" s="652"/>
      <c r="O17" s="652"/>
      <c r="P17" s="652"/>
      <c r="Q17" s="652"/>
    </row>
    <row r="18" spans="1:18" s="144" customFormat="1" ht="40.5" customHeight="1" x14ac:dyDescent="0.25">
      <c r="A18" s="251" t="s">
        <v>26</v>
      </c>
      <c r="B18" s="143" t="s">
        <v>27</v>
      </c>
      <c r="C18" s="239"/>
      <c r="D18" s="239"/>
      <c r="E18" s="239"/>
      <c r="F18" s="239"/>
      <c r="G18" s="239">
        <v>1</v>
      </c>
      <c r="H18" s="239">
        <v>8</v>
      </c>
      <c r="I18" s="239"/>
      <c r="J18" s="239"/>
      <c r="K18" s="239">
        <v>4</v>
      </c>
      <c r="L18" s="239"/>
      <c r="M18" s="239"/>
      <c r="N18" s="239"/>
      <c r="O18" s="239">
        <v>3</v>
      </c>
      <c r="P18" s="239">
        <v>8</v>
      </c>
      <c r="Q18" s="239"/>
      <c r="R18" s="144">
        <f>SUM(D16+F16+H16)</f>
        <v>123</v>
      </c>
    </row>
    <row r="19" spans="1:18" s="144" customFormat="1" ht="21" x14ac:dyDescent="0.25">
      <c r="A19" s="145" t="s">
        <v>28</v>
      </c>
      <c r="B19" s="248" t="s">
        <v>29</v>
      </c>
      <c r="C19" s="239">
        <v>2</v>
      </c>
      <c r="D19" s="239">
        <v>22</v>
      </c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</row>
    <row r="20" spans="1:18" s="144" customFormat="1" x14ac:dyDescent="0.25">
      <c r="A20" s="145" t="s">
        <v>30</v>
      </c>
      <c r="B20" s="248" t="s">
        <v>31</v>
      </c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</row>
    <row r="21" spans="1:18" s="144" customFormat="1" ht="42" x14ac:dyDescent="0.25">
      <c r="A21" s="145" t="s">
        <v>32</v>
      </c>
      <c r="B21" s="248" t="s">
        <v>33</v>
      </c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</row>
    <row r="22" spans="1:18" s="144" customFormat="1" x14ac:dyDescent="0.25">
      <c r="A22" s="145" t="s">
        <v>34</v>
      </c>
      <c r="B22" s="248" t="s">
        <v>35</v>
      </c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</row>
    <row r="23" spans="1:18" s="144" customFormat="1" ht="31.5" x14ac:dyDescent="0.25">
      <c r="A23" s="145" t="s">
        <v>36</v>
      </c>
      <c r="B23" s="248" t="s">
        <v>37</v>
      </c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</row>
    <row r="24" spans="1:18" s="144" customFormat="1" ht="42" x14ac:dyDescent="0.25">
      <c r="A24" s="145" t="s">
        <v>38</v>
      </c>
      <c r="B24" s="248" t="s">
        <v>39</v>
      </c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</row>
    <row r="25" spans="1:18" s="144" customFormat="1" ht="21" x14ac:dyDescent="0.25">
      <c r="A25" s="145" t="s">
        <v>40</v>
      </c>
      <c r="B25" s="248" t="s">
        <v>41</v>
      </c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</row>
    <row r="26" spans="1:18" s="144" customFormat="1" ht="31.5" x14ac:dyDescent="0.25">
      <c r="A26" s="145" t="s">
        <v>42</v>
      </c>
      <c r="B26" s="248" t="s">
        <v>43</v>
      </c>
      <c r="C26" s="239">
        <v>5</v>
      </c>
      <c r="D26" s="239">
        <v>48</v>
      </c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</row>
    <row r="27" spans="1:18" s="144" customFormat="1" ht="31.5" x14ac:dyDescent="0.25">
      <c r="A27" s="145" t="s">
        <v>44</v>
      </c>
      <c r="B27" s="248" t="s">
        <v>45</v>
      </c>
      <c r="C27" s="239">
        <v>3</v>
      </c>
      <c r="D27" s="239">
        <v>45</v>
      </c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</row>
    <row r="28" spans="1:18" s="144" customFormat="1" ht="24.75" customHeight="1" x14ac:dyDescent="0.25">
      <c r="A28" s="145" t="s">
        <v>46</v>
      </c>
      <c r="B28" s="248" t="s">
        <v>47</v>
      </c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</row>
    <row r="29" spans="1:18" s="144" customFormat="1" ht="21" x14ac:dyDescent="0.25">
      <c r="A29" s="145" t="s">
        <v>48</v>
      </c>
      <c r="B29" s="248" t="s">
        <v>49</v>
      </c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</row>
    <row r="30" spans="1:18" s="144" customFormat="1" ht="21" x14ac:dyDescent="0.25">
      <c r="A30" s="145" t="s">
        <v>50</v>
      </c>
      <c r="B30" s="248" t="s">
        <v>51</v>
      </c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</row>
    <row r="31" spans="1:18" s="144" customFormat="1" ht="22.5" customHeight="1" x14ac:dyDescent="0.25">
      <c r="A31" s="145" t="s">
        <v>52</v>
      </c>
      <c r="B31" s="248" t="s">
        <v>53</v>
      </c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</row>
    <row r="32" spans="1:18" s="144" customFormat="1" ht="22.5" customHeight="1" x14ac:dyDescent="0.25">
      <c r="A32" s="146"/>
      <c r="B32" s="1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149"/>
    </row>
    <row r="33" spans="1:17" s="144" customFormat="1" ht="6" customHeight="1" x14ac:dyDescent="0.25">
      <c r="A33" s="146"/>
      <c r="B33" s="147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653"/>
      <c r="N33" s="653"/>
      <c r="O33" s="653"/>
      <c r="P33" s="653"/>
      <c r="Q33" s="653"/>
    </row>
    <row r="34" spans="1:17" s="144" customFormat="1" ht="17.25" hidden="1" customHeight="1" x14ac:dyDescent="0.25">
      <c r="A34" s="146"/>
      <c r="B34" s="147"/>
      <c r="C34" s="150"/>
      <c r="D34" s="150"/>
      <c r="E34" s="150"/>
      <c r="F34" s="150"/>
      <c r="G34" s="150"/>
      <c r="H34" s="150"/>
      <c r="I34" s="150"/>
      <c r="J34" s="150"/>
      <c r="K34" s="150"/>
      <c r="L34" s="247"/>
      <c r="M34" s="653"/>
      <c r="N34" s="653"/>
      <c r="O34" s="653"/>
      <c r="P34" s="653"/>
      <c r="Q34" s="653"/>
    </row>
    <row r="35" spans="1:17" s="144" customFormat="1" ht="22.5" hidden="1" customHeight="1" x14ac:dyDescent="0.25">
      <c r="A35" s="146"/>
      <c r="B35" s="147"/>
      <c r="C35" s="654"/>
      <c r="D35" s="654"/>
      <c r="E35" s="654"/>
      <c r="F35" s="654"/>
      <c r="G35" s="654"/>
      <c r="H35" s="654"/>
      <c r="I35" s="654"/>
      <c r="J35" s="654"/>
      <c r="K35" s="654"/>
      <c r="L35" s="247"/>
      <c r="M35" s="653"/>
      <c r="N35" s="653"/>
      <c r="O35" s="653"/>
      <c r="P35" s="653"/>
      <c r="Q35" s="653"/>
    </row>
    <row r="36" spans="1:17" s="144" customFormat="1" ht="17.25" hidden="1" customHeight="1" x14ac:dyDescent="0.25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2"/>
      <c r="N36" s="152"/>
      <c r="O36" s="152"/>
      <c r="P36" s="152"/>
      <c r="Q36" s="152"/>
    </row>
    <row r="37" spans="1:17" s="144" customFormat="1" ht="14.25" hidden="1" customHeight="1" x14ac:dyDescent="0.25">
      <c r="A37" s="146"/>
      <c r="B37" s="147"/>
      <c r="C37" s="247"/>
      <c r="D37" s="654"/>
      <c r="E37" s="654"/>
      <c r="F37" s="654"/>
      <c r="G37" s="654"/>
      <c r="H37" s="654"/>
      <c r="I37" s="654"/>
      <c r="J37" s="654"/>
      <c r="K37" s="247"/>
      <c r="L37" s="247"/>
      <c r="M37" s="247"/>
      <c r="N37" s="247"/>
      <c r="O37" s="247"/>
      <c r="P37" s="247"/>
      <c r="Q37" s="149"/>
    </row>
    <row r="38" spans="1:17" s="144" customFormat="1" ht="15.75" hidden="1" customHeight="1" x14ac:dyDescent="0.25">
      <c r="A38" s="655"/>
      <c r="B38" s="655"/>
      <c r="C38" s="655"/>
      <c r="D38" s="655"/>
      <c r="E38" s="655"/>
      <c r="F38" s="655"/>
      <c r="G38" s="655"/>
      <c r="H38" s="655"/>
      <c r="I38" s="655"/>
      <c r="J38" s="655"/>
      <c r="K38" s="655"/>
      <c r="L38" s="655"/>
      <c r="M38" s="655"/>
      <c r="N38" s="655"/>
      <c r="O38" s="247"/>
      <c r="P38" s="247"/>
      <c r="Q38" s="149"/>
    </row>
    <row r="39" spans="1:17" s="144" customFormat="1" ht="15.75" hidden="1" customHeight="1" x14ac:dyDescent="0.25">
      <c r="A39" s="655"/>
      <c r="B39" s="655"/>
      <c r="C39" s="655"/>
      <c r="D39" s="655"/>
      <c r="E39" s="655"/>
      <c r="F39" s="655"/>
      <c r="G39" s="655"/>
      <c r="H39" s="655"/>
      <c r="I39" s="655"/>
      <c r="J39" s="655"/>
      <c r="K39" s="655"/>
      <c r="L39" s="655"/>
      <c r="M39" s="655"/>
      <c r="N39" s="655"/>
      <c r="O39" s="247"/>
      <c r="P39" s="247"/>
      <c r="Q39" s="149"/>
    </row>
    <row r="40" spans="1:17" s="144" customFormat="1" ht="15" hidden="1" customHeight="1" x14ac:dyDescent="0.25">
      <c r="A40" s="638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</row>
    <row r="41" spans="1:17" s="144" customFormat="1" ht="14.1" hidden="1" customHeight="1" x14ac:dyDescent="0.25">
      <c r="A41" s="638"/>
      <c r="B41" s="638"/>
      <c r="C41" s="638"/>
      <c r="D41" s="638"/>
      <c r="E41" s="638"/>
      <c r="F41" s="638"/>
      <c r="G41" s="638"/>
      <c r="H41" s="638"/>
      <c r="I41" s="638"/>
      <c r="J41" s="638"/>
      <c r="K41" s="638"/>
      <c r="L41" s="638"/>
      <c r="M41" s="638"/>
      <c r="N41" s="638"/>
      <c r="O41" s="638"/>
      <c r="P41" s="638"/>
      <c r="Q41" s="638"/>
    </row>
    <row r="42" spans="1:17" s="144" customFormat="1" ht="23.25" customHeight="1" x14ac:dyDescent="0.25">
      <c r="A42" s="658" t="s">
        <v>54</v>
      </c>
      <c r="B42" s="658"/>
      <c r="C42" s="658"/>
      <c r="D42" s="658"/>
      <c r="E42" s="658"/>
      <c r="F42" s="658"/>
      <c r="G42" s="658"/>
      <c r="H42" s="658"/>
      <c r="I42" s="658"/>
      <c r="J42" s="658"/>
      <c r="K42" s="658"/>
      <c r="L42" s="658"/>
      <c r="M42" s="658"/>
      <c r="N42" s="658"/>
      <c r="O42" s="658"/>
      <c r="P42" s="658"/>
      <c r="Q42" s="658"/>
    </row>
    <row r="43" spans="1:17" s="144" customFormat="1" ht="15" hidden="1" customHeight="1" x14ac:dyDescent="0.25"/>
    <row r="44" spans="1:17" s="144" customFormat="1" ht="8.25" customHeight="1" x14ac:dyDescent="0.25"/>
    <row r="45" spans="1:17" x14ac:dyDescent="0.25">
      <c r="A45" s="659" t="s">
        <v>55</v>
      </c>
      <c r="B45" s="660" t="s">
        <v>56</v>
      </c>
      <c r="C45" s="661" t="s">
        <v>57</v>
      </c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3"/>
      <c r="O45" s="242"/>
      <c r="P45" s="242"/>
      <c r="Q45" s="242"/>
    </row>
    <row r="46" spans="1:17" ht="15" customHeight="1" x14ac:dyDescent="0.25">
      <c r="A46" s="659"/>
      <c r="B46" s="660"/>
      <c r="C46" s="664" t="s">
        <v>58</v>
      </c>
      <c r="D46" s="664" t="s">
        <v>59</v>
      </c>
      <c r="E46" s="664" t="s">
        <v>60</v>
      </c>
      <c r="F46" s="664" t="s">
        <v>61</v>
      </c>
      <c r="G46" s="664" t="s">
        <v>62</v>
      </c>
      <c r="H46" s="664" t="s">
        <v>63</v>
      </c>
      <c r="I46" s="664" t="s">
        <v>64</v>
      </c>
      <c r="J46" s="664" t="s">
        <v>65</v>
      </c>
      <c r="K46" s="664" t="s">
        <v>66</v>
      </c>
      <c r="L46" s="664" t="s">
        <v>67</v>
      </c>
      <c r="M46" s="665" t="s">
        <v>68</v>
      </c>
      <c r="N46" s="665"/>
      <c r="O46" s="242"/>
      <c r="P46" s="242"/>
      <c r="Q46" s="242"/>
    </row>
    <row r="47" spans="1:17" x14ac:dyDescent="0.25">
      <c r="A47" s="659"/>
      <c r="B47" s="660"/>
      <c r="C47" s="665"/>
      <c r="D47" s="665"/>
      <c r="E47" s="665"/>
      <c r="F47" s="665"/>
      <c r="G47" s="665"/>
      <c r="H47" s="665"/>
      <c r="I47" s="665"/>
      <c r="J47" s="665"/>
      <c r="K47" s="665"/>
      <c r="L47" s="665"/>
      <c r="M47" s="665"/>
      <c r="N47" s="665"/>
      <c r="O47" s="242"/>
      <c r="P47" s="242"/>
      <c r="Q47" s="242"/>
    </row>
    <row r="48" spans="1:17" x14ac:dyDescent="0.25">
      <c r="A48" s="659"/>
      <c r="B48" s="660"/>
      <c r="C48" s="665"/>
      <c r="D48" s="665"/>
      <c r="E48" s="665"/>
      <c r="F48" s="665"/>
      <c r="G48" s="665"/>
      <c r="H48" s="665"/>
      <c r="I48" s="665"/>
      <c r="J48" s="665"/>
      <c r="K48" s="665"/>
      <c r="L48" s="665"/>
      <c r="M48" s="665"/>
      <c r="N48" s="665"/>
      <c r="O48" s="242"/>
      <c r="P48" s="242"/>
      <c r="Q48" s="242"/>
    </row>
    <row r="49" spans="1:18" ht="36.75" customHeight="1" x14ac:dyDescent="0.25">
      <c r="A49" s="659"/>
      <c r="B49" s="660"/>
      <c r="C49" s="665"/>
      <c r="D49" s="665"/>
      <c r="E49" s="665"/>
      <c r="F49" s="665"/>
      <c r="G49" s="665"/>
      <c r="H49" s="665"/>
      <c r="I49" s="665"/>
      <c r="J49" s="665"/>
      <c r="K49" s="665"/>
      <c r="L49" s="665"/>
      <c r="M49" s="665"/>
      <c r="N49" s="665"/>
      <c r="O49" s="242"/>
      <c r="P49" s="242"/>
      <c r="Q49" s="242"/>
    </row>
    <row r="50" spans="1:18" x14ac:dyDescent="0.25">
      <c r="A50" s="138" t="s">
        <v>22</v>
      </c>
      <c r="B50" s="248" t="s">
        <v>23</v>
      </c>
      <c r="C50" s="248">
        <v>1</v>
      </c>
      <c r="D50" s="248">
        <v>2</v>
      </c>
      <c r="E50" s="248">
        <v>3</v>
      </c>
      <c r="F50" s="248">
        <v>4</v>
      </c>
      <c r="G50" s="248">
        <v>5</v>
      </c>
      <c r="H50" s="248">
        <v>6</v>
      </c>
      <c r="I50" s="248">
        <v>7</v>
      </c>
      <c r="J50" s="248">
        <v>8</v>
      </c>
      <c r="K50" s="248">
        <v>9</v>
      </c>
      <c r="L50" s="248">
        <v>10</v>
      </c>
      <c r="M50" s="641">
        <v>11</v>
      </c>
      <c r="N50" s="641"/>
      <c r="O50" s="242"/>
      <c r="P50" s="242"/>
      <c r="Q50" s="242"/>
    </row>
    <row r="51" spans="1:18" x14ac:dyDescent="0.25">
      <c r="A51" s="249" t="s">
        <v>24</v>
      </c>
      <c r="B51" s="651"/>
      <c r="C51" s="666">
        <f>SUM(C53:C66)</f>
        <v>43</v>
      </c>
      <c r="D51" s="666">
        <f t="shared" ref="D51:N51" si="1">SUM(D53:D66)</f>
        <v>80</v>
      </c>
      <c r="E51" s="666">
        <f t="shared" si="1"/>
        <v>0</v>
      </c>
      <c r="F51" s="666">
        <f t="shared" si="1"/>
        <v>0</v>
      </c>
      <c r="G51" s="666">
        <f t="shared" si="1"/>
        <v>0</v>
      </c>
      <c r="H51" s="666">
        <f t="shared" si="1"/>
        <v>0</v>
      </c>
      <c r="I51" s="666">
        <f t="shared" si="1"/>
        <v>0</v>
      </c>
      <c r="J51" s="666">
        <f t="shared" si="1"/>
        <v>0</v>
      </c>
      <c r="K51" s="666">
        <f t="shared" si="1"/>
        <v>0</v>
      </c>
      <c r="L51" s="666">
        <f t="shared" si="1"/>
        <v>0</v>
      </c>
      <c r="M51" s="668">
        <f t="shared" si="1"/>
        <v>0</v>
      </c>
      <c r="N51" s="669">
        <f t="shared" si="1"/>
        <v>0</v>
      </c>
      <c r="O51" s="242"/>
      <c r="P51" s="242"/>
      <c r="Q51" s="242"/>
    </row>
    <row r="52" spans="1:18" x14ac:dyDescent="0.25">
      <c r="A52" s="250" t="s">
        <v>25</v>
      </c>
      <c r="B52" s="652"/>
      <c r="C52" s="667"/>
      <c r="D52" s="667"/>
      <c r="E52" s="667"/>
      <c r="F52" s="667"/>
      <c r="G52" s="667"/>
      <c r="H52" s="667"/>
      <c r="I52" s="667"/>
      <c r="J52" s="667"/>
      <c r="K52" s="667"/>
      <c r="L52" s="667"/>
      <c r="M52" s="670"/>
      <c r="N52" s="671"/>
      <c r="O52" s="242"/>
      <c r="P52" s="242"/>
      <c r="Q52" s="242"/>
      <c r="R52" s="240">
        <f>SUM(C51+D51+E51)</f>
        <v>123</v>
      </c>
    </row>
    <row r="53" spans="1:18" ht="53.25" customHeight="1" x14ac:dyDescent="0.25">
      <c r="A53" s="251" t="s">
        <v>26</v>
      </c>
      <c r="B53" s="143" t="s">
        <v>27</v>
      </c>
      <c r="C53" s="239">
        <v>10</v>
      </c>
      <c r="D53" s="239">
        <v>20</v>
      </c>
      <c r="E53" s="239"/>
      <c r="F53" s="239"/>
      <c r="G53" s="239"/>
      <c r="H53" s="239"/>
      <c r="I53" s="239"/>
      <c r="J53" s="239"/>
      <c r="K53" s="239"/>
      <c r="L53" s="239"/>
      <c r="M53" s="433"/>
      <c r="N53" s="434"/>
      <c r="O53" s="239"/>
      <c r="P53" s="239"/>
      <c r="Q53" s="239"/>
    </row>
    <row r="54" spans="1:18" ht="21" x14ac:dyDescent="0.25">
      <c r="A54" s="145" t="s">
        <v>28</v>
      </c>
      <c r="B54" s="248" t="s">
        <v>29</v>
      </c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435"/>
      <c r="N54" s="435"/>
      <c r="O54" s="239"/>
      <c r="P54" s="239"/>
      <c r="Q54" s="239"/>
    </row>
    <row r="55" spans="1:18" x14ac:dyDescent="0.25">
      <c r="A55" s="145" t="s">
        <v>30</v>
      </c>
      <c r="B55" s="248" t="s">
        <v>31</v>
      </c>
      <c r="C55" s="239"/>
      <c r="D55" s="239"/>
      <c r="E55" s="239"/>
      <c r="F55" s="239"/>
      <c r="G55" s="239"/>
      <c r="H55" s="239"/>
      <c r="I55" s="239"/>
      <c r="J55" s="239"/>
      <c r="K55" s="239"/>
      <c r="L55" s="239"/>
      <c r="M55" s="435"/>
      <c r="N55" s="435"/>
      <c r="O55" s="239"/>
      <c r="P55" s="239"/>
      <c r="Q55" s="239"/>
    </row>
    <row r="56" spans="1:18" ht="45.75" customHeight="1" x14ac:dyDescent="0.25">
      <c r="A56" s="145" t="s">
        <v>32</v>
      </c>
      <c r="B56" s="248" t="s">
        <v>33</v>
      </c>
      <c r="C56" s="239"/>
      <c r="D56" s="239"/>
      <c r="E56" s="239"/>
      <c r="F56" s="239"/>
      <c r="G56" s="239"/>
      <c r="H56" s="239"/>
      <c r="I56" s="239"/>
      <c r="J56" s="239"/>
      <c r="K56" s="239"/>
      <c r="L56" s="239"/>
      <c r="M56" s="435"/>
      <c r="N56" s="435"/>
      <c r="O56" s="239"/>
      <c r="P56" s="239"/>
      <c r="Q56" s="239"/>
    </row>
    <row r="57" spans="1:18" x14ac:dyDescent="0.25">
      <c r="A57" s="145" t="s">
        <v>34</v>
      </c>
      <c r="B57" s="248" t="s">
        <v>35</v>
      </c>
      <c r="C57" s="239"/>
      <c r="D57" s="239"/>
      <c r="E57" s="239"/>
      <c r="F57" s="239"/>
      <c r="G57" s="239"/>
      <c r="H57" s="239"/>
      <c r="I57" s="239"/>
      <c r="J57" s="239"/>
      <c r="K57" s="239"/>
      <c r="L57" s="239"/>
      <c r="M57" s="435"/>
      <c r="N57" s="435"/>
      <c r="O57" s="239"/>
      <c r="P57" s="239"/>
      <c r="Q57" s="239"/>
    </row>
    <row r="58" spans="1:18" ht="34.5" customHeight="1" x14ac:dyDescent="0.25">
      <c r="A58" s="145" t="s">
        <v>36</v>
      </c>
      <c r="B58" s="248" t="s">
        <v>37</v>
      </c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435"/>
      <c r="N58" s="435"/>
      <c r="O58" s="239"/>
      <c r="P58" s="239"/>
      <c r="Q58" s="239"/>
    </row>
    <row r="59" spans="1:18" ht="42" x14ac:dyDescent="0.25">
      <c r="A59" s="145" t="s">
        <v>38</v>
      </c>
      <c r="B59" s="248" t="s">
        <v>39</v>
      </c>
      <c r="C59" s="239"/>
      <c r="D59" s="239"/>
      <c r="E59" s="239"/>
      <c r="F59" s="239"/>
      <c r="G59" s="239"/>
      <c r="H59" s="239"/>
      <c r="I59" s="239"/>
      <c r="J59" s="239"/>
      <c r="K59" s="239"/>
      <c r="L59" s="239"/>
      <c r="M59" s="433"/>
      <c r="N59" s="434"/>
      <c r="O59" s="239"/>
      <c r="P59" s="239"/>
      <c r="Q59" s="239"/>
    </row>
    <row r="60" spans="1:18" ht="21" x14ac:dyDescent="0.25">
      <c r="A60" s="145" t="s">
        <v>40</v>
      </c>
      <c r="B60" s="248" t="s">
        <v>41</v>
      </c>
      <c r="C60" s="238"/>
      <c r="D60" s="239"/>
      <c r="E60" s="239"/>
      <c r="F60" s="239"/>
      <c r="G60" s="239"/>
      <c r="H60" s="239"/>
      <c r="I60" s="239"/>
      <c r="J60" s="239"/>
      <c r="K60" s="239"/>
      <c r="L60" s="239"/>
      <c r="M60" s="433"/>
      <c r="N60" s="434"/>
      <c r="O60" s="239"/>
      <c r="P60" s="239"/>
      <c r="Q60" s="239"/>
    </row>
    <row r="61" spans="1:18" ht="30.75" customHeight="1" x14ac:dyDescent="0.25">
      <c r="A61" s="145" t="s">
        <v>42</v>
      </c>
      <c r="B61" s="248" t="s">
        <v>43</v>
      </c>
      <c r="C61" s="238"/>
      <c r="D61" s="239">
        <v>48</v>
      </c>
      <c r="E61" s="239"/>
      <c r="F61" s="239"/>
      <c r="G61" s="239"/>
      <c r="H61" s="239"/>
      <c r="I61" s="239"/>
      <c r="J61" s="239"/>
      <c r="K61" s="239"/>
      <c r="L61" s="239"/>
      <c r="M61" s="433"/>
      <c r="N61" s="434"/>
      <c r="O61" s="239"/>
      <c r="P61" s="239"/>
      <c r="Q61" s="239"/>
    </row>
    <row r="62" spans="1:18" ht="31.5" x14ac:dyDescent="0.25">
      <c r="A62" s="145" t="s">
        <v>44</v>
      </c>
      <c r="B62" s="248" t="s">
        <v>45</v>
      </c>
      <c r="C62" s="238">
        <v>33</v>
      </c>
      <c r="D62" s="239">
        <v>12</v>
      </c>
      <c r="E62" s="239"/>
      <c r="F62" s="239"/>
      <c r="G62" s="239"/>
      <c r="H62" s="239"/>
      <c r="I62" s="239"/>
      <c r="J62" s="239"/>
      <c r="K62" s="239"/>
      <c r="L62" s="239"/>
      <c r="M62" s="433"/>
      <c r="N62" s="434"/>
      <c r="O62" s="239"/>
      <c r="P62" s="239"/>
      <c r="Q62" s="239"/>
    </row>
    <row r="63" spans="1:18" ht="31.5" x14ac:dyDescent="0.25">
      <c r="A63" s="145" t="s">
        <v>46</v>
      </c>
      <c r="B63" s="248" t="s">
        <v>47</v>
      </c>
      <c r="C63" s="238"/>
      <c r="D63" s="239"/>
      <c r="E63" s="239"/>
      <c r="F63" s="239"/>
      <c r="G63" s="239"/>
      <c r="H63" s="239"/>
      <c r="I63" s="239"/>
      <c r="J63" s="239"/>
      <c r="K63" s="239"/>
      <c r="L63" s="239"/>
      <c r="M63" s="433"/>
      <c r="N63" s="434"/>
      <c r="O63" s="239"/>
      <c r="P63" s="239"/>
      <c r="Q63" s="239"/>
    </row>
    <row r="64" spans="1:18" ht="21" x14ac:dyDescent="0.25">
      <c r="A64" s="145" t="s">
        <v>48</v>
      </c>
      <c r="B64" s="248" t="s">
        <v>49</v>
      </c>
      <c r="C64" s="238"/>
      <c r="D64" s="239"/>
      <c r="E64" s="239"/>
      <c r="F64" s="239"/>
      <c r="G64" s="239"/>
      <c r="H64" s="239"/>
      <c r="I64" s="239"/>
      <c r="J64" s="239"/>
      <c r="K64" s="239"/>
      <c r="L64" s="239"/>
      <c r="M64" s="433"/>
      <c r="N64" s="434"/>
      <c r="O64" s="239"/>
      <c r="P64" s="239"/>
      <c r="Q64" s="239"/>
    </row>
    <row r="65" spans="1:18" ht="21" x14ac:dyDescent="0.25">
      <c r="A65" s="145" t="s">
        <v>50</v>
      </c>
      <c r="B65" s="248" t="s">
        <v>51</v>
      </c>
      <c r="C65" s="238"/>
      <c r="D65" s="239"/>
      <c r="E65" s="239"/>
      <c r="F65" s="239"/>
      <c r="G65" s="239"/>
      <c r="H65" s="239"/>
      <c r="I65" s="239"/>
      <c r="J65" s="239"/>
      <c r="K65" s="239"/>
      <c r="L65" s="239"/>
      <c r="M65" s="433"/>
      <c r="N65" s="434"/>
      <c r="O65" s="239"/>
      <c r="P65" s="239"/>
      <c r="Q65" s="239"/>
    </row>
    <row r="66" spans="1:18" x14ac:dyDescent="0.25">
      <c r="A66" s="145" t="s">
        <v>52</v>
      </c>
      <c r="B66" s="248" t="s">
        <v>53</v>
      </c>
      <c r="C66" s="238"/>
      <c r="D66" s="239"/>
      <c r="E66" s="239"/>
      <c r="F66" s="239"/>
      <c r="G66" s="239"/>
      <c r="H66" s="239"/>
      <c r="I66" s="239"/>
      <c r="J66" s="239"/>
      <c r="K66" s="239"/>
      <c r="L66" s="239"/>
      <c r="M66" s="433"/>
      <c r="N66" s="434"/>
      <c r="O66" s="239"/>
      <c r="P66" s="239"/>
      <c r="Q66" s="239"/>
    </row>
    <row r="67" spans="1:18" x14ac:dyDescent="0.25">
      <c r="A67" s="242"/>
      <c r="B67" s="242"/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42"/>
    </row>
    <row r="68" spans="1:18" ht="59.25" customHeight="1" x14ac:dyDescent="0.25">
      <c r="A68" s="146"/>
      <c r="B68" s="147"/>
      <c r="C68" s="150"/>
      <c r="D68" s="150"/>
      <c r="E68" s="150"/>
      <c r="F68" s="150"/>
      <c r="G68" s="150"/>
      <c r="H68" s="150"/>
      <c r="I68" s="150"/>
      <c r="J68" s="150"/>
      <c r="K68" s="150"/>
      <c r="L68" s="247"/>
      <c r="M68" s="672"/>
      <c r="N68" s="672"/>
      <c r="O68" s="672"/>
      <c r="P68" s="672"/>
      <c r="Q68" s="672"/>
      <c r="R68" s="242"/>
    </row>
    <row r="69" spans="1:18" ht="15" customHeight="1" x14ac:dyDescent="0.25">
      <c r="A69" s="146"/>
      <c r="B69" s="147"/>
      <c r="C69" s="654"/>
      <c r="D69" s="654"/>
      <c r="E69" s="654"/>
      <c r="F69" s="654"/>
      <c r="G69" s="654"/>
      <c r="H69" s="654"/>
      <c r="I69" s="654"/>
      <c r="J69" s="654"/>
      <c r="K69" s="654"/>
      <c r="L69" s="247"/>
      <c r="M69" s="672"/>
      <c r="N69" s="672"/>
      <c r="O69" s="672"/>
      <c r="P69" s="672"/>
      <c r="Q69" s="672"/>
      <c r="R69" s="242"/>
    </row>
    <row r="70" spans="1:18" x14ac:dyDescent="0.25">
      <c r="A70" s="151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672"/>
      <c r="N70" s="672"/>
      <c r="O70" s="672"/>
      <c r="P70" s="672"/>
      <c r="Q70" s="672"/>
      <c r="R70" s="242"/>
    </row>
    <row r="71" spans="1:18" ht="15.75" customHeight="1" x14ac:dyDescent="0.25">
      <c r="A71" s="146"/>
      <c r="B71" s="147"/>
      <c r="C71" s="247"/>
      <c r="D71" s="654"/>
      <c r="E71" s="654"/>
      <c r="F71" s="654"/>
      <c r="G71" s="654"/>
      <c r="H71" s="654"/>
      <c r="I71" s="654"/>
      <c r="J71" s="654"/>
      <c r="K71" s="247"/>
      <c r="L71" s="247"/>
      <c r="M71" s="672"/>
      <c r="N71" s="672"/>
      <c r="O71" s="672"/>
      <c r="P71" s="672"/>
      <c r="Q71" s="672"/>
      <c r="R71" s="242"/>
    </row>
    <row r="72" spans="1:18" ht="15.75" customHeight="1" x14ac:dyDescent="0.25">
      <c r="A72" s="655"/>
      <c r="B72" s="655"/>
      <c r="C72" s="655"/>
      <c r="D72" s="655"/>
      <c r="E72" s="655"/>
      <c r="F72" s="655"/>
      <c r="G72" s="655"/>
      <c r="H72" s="655"/>
      <c r="I72" s="655"/>
      <c r="J72" s="655"/>
      <c r="K72" s="655"/>
      <c r="L72" s="655"/>
      <c r="M72" s="655"/>
      <c r="N72" s="655"/>
      <c r="O72" s="247"/>
      <c r="P72" s="247"/>
      <c r="Q72" s="149"/>
    </row>
    <row r="73" spans="1:18" ht="15" customHeight="1" x14ac:dyDescent="0.25">
      <c r="A73" s="655"/>
      <c r="B73" s="655"/>
      <c r="C73" s="655"/>
      <c r="D73" s="655"/>
      <c r="E73" s="655"/>
      <c r="F73" s="655"/>
      <c r="G73" s="655"/>
      <c r="H73" s="655"/>
      <c r="I73" s="655"/>
      <c r="J73" s="655"/>
      <c r="K73" s="655"/>
      <c r="L73" s="655"/>
      <c r="M73" s="655"/>
      <c r="N73" s="655"/>
      <c r="O73" s="247"/>
      <c r="P73" s="247"/>
      <c r="Q73" s="149"/>
    </row>
    <row r="74" spans="1:18" x14ac:dyDescent="0.25">
      <c r="A74" s="638"/>
      <c r="B74" s="638"/>
      <c r="C74" s="638"/>
      <c r="D74" s="638"/>
      <c r="E74" s="638"/>
      <c r="F74" s="638"/>
      <c r="G74" s="638"/>
      <c r="H74" s="638"/>
      <c r="I74" s="638"/>
      <c r="J74" s="638"/>
      <c r="K74" s="638"/>
      <c r="L74" s="638"/>
      <c r="M74" s="638"/>
      <c r="N74" s="638"/>
      <c r="O74" s="638"/>
      <c r="P74" s="638"/>
      <c r="Q74" s="638"/>
    </row>
    <row r="75" spans="1:18" ht="16.5" customHeight="1" x14ac:dyDescent="0.25">
      <c r="A75" s="638"/>
      <c r="B75" s="638"/>
      <c r="C75" s="638"/>
      <c r="D75" s="638"/>
      <c r="E75" s="638"/>
      <c r="F75" s="638"/>
      <c r="G75" s="638"/>
      <c r="H75" s="638"/>
      <c r="I75" s="638"/>
      <c r="J75" s="638"/>
      <c r="K75" s="638"/>
      <c r="L75" s="638"/>
      <c r="M75" s="638"/>
      <c r="N75" s="638"/>
      <c r="O75" s="638"/>
      <c r="P75" s="638"/>
      <c r="Q75" s="638"/>
    </row>
    <row r="76" spans="1:18" ht="22.5" customHeight="1" x14ac:dyDescent="0.25">
      <c r="A76" s="683" t="s">
        <v>69</v>
      </c>
      <c r="B76" s="683"/>
      <c r="C76" s="683"/>
      <c r="D76" s="683"/>
      <c r="E76" s="683"/>
      <c r="F76" s="683"/>
      <c r="G76" s="683"/>
      <c r="H76" s="683"/>
      <c r="I76" s="683"/>
      <c r="J76" s="683"/>
      <c r="K76" s="683"/>
      <c r="L76" s="683"/>
      <c r="M76" s="683"/>
      <c r="N76" s="683"/>
      <c r="O76" s="683"/>
      <c r="P76" s="683"/>
      <c r="Q76" s="683"/>
    </row>
    <row r="77" spans="1:18" ht="15" customHeight="1" x14ac:dyDescent="0.25">
      <c r="A77" s="684" t="s">
        <v>70</v>
      </c>
      <c r="B77" s="685"/>
      <c r="C77" s="685"/>
      <c r="D77" s="685"/>
      <c r="E77" s="685"/>
      <c r="F77" s="685"/>
      <c r="G77" s="685"/>
      <c r="H77" s="685"/>
      <c r="I77" s="685"/>
      <c r="J77" s="685"/>
      <c r="K77" s="685"/>
      <c r="L77" s="686"/>
      <c r="M77" s="690" t="s">
        <v>71</v>
      </c>
      <c r="N77" s="660" t="s">
        <v>72</v>
      </c>
      <c r="O77" s="660"/>
      <c r="P77" s="660"/>
      <c r="Q77" s="660"/>
    </row>
    <row r="78" spans="1:18" x14ac:dyDescent="0.25">
      <c r="A78" s="687"/>
      <c r="B78" s="688"/>
      <c r="C78" s="688"/>
      <c r="D78" s="688"/>
      <c r="E78" s="688"/>
      <c r="F78" s="688"/>
      <c r="G78" s="688"/>
      <c r="H78" s="688"/>
      <c r="I78" s="688"/>
      <c r="J78" s="688"/>
      <c r="K78" s="688"/>
      <c r="L78" s="689"/>
      <c r="M78" s="691"/>
      <c r="N78" s="660"/>
      <c r="O78" s="660"/>
      <c r="P78" s="660"/>
      <c r="Q78" s="660"/>
    </row>
    <row r="79" spans="1:18" x14ac:dyDescent="0.25">
      <c r="A79" s="692" t="s">
        <v>22</v>
      </c>
      <c r="B79" s="693"/>
      <c r="C79" s="693"/>
      <c r="D79" s="693"/>
      <c r="E79" s="693"/>
      <c r="F79" s="693"/>
      <c r="G79" s="693"/>
      <c r="H79" s="693"/>
      <c r="I79" s="693"/>
      <c r="J79" s="693"/>
      <c r="K79" s="693"/>
      <c r="L79" s="694"/>
      <c r="M79" s="153" t="s">
        <v>23</v>
      </c>
      <c r="N79" s="695">
        <v>1</v>
      </c>
      <c r="O79" s="676"/>
      <c r="P79" s="676"/>
      <c r="Q79" s="677"/>
    </row>
    <row r="80" spans="1:18" x14ac:dyDescent="0.25">
      <c r="A80" s="673" t="s">
        <v>73</v>
      </c>
      <c r="B80" s="674"/>
      <c r="C80" s="674"/>
      <c r="D80" s="674"/>
      <c r="E80" s="674"/>
      <c r="F80" s="674"/>
      <c r="G80" s="674"/>
      <c r="H80" s="674"/>
      <c r="I80" s="674"/>
      <c r="J80" s="674"/>
      <c r="K80" s="674"/>
      <c r="L80" s="675"/>
      <c r="M80" s="153">
        <v>1</v>
      </c>
      <c r="N80" s="676"/>
      <c r="O80" s="676"/>
      <c r="P80" s="676"/>
      <c r="Q80" s="677"/>
    </row>
    <row r="81" spans="1:23" x14ac:dyDescent="0.25">
      <c r="A81" s="678" t="s">
        <v>74</v>
      </c>
      <c r="B81" s="679"/>
      <c r="C81" s="679"/>
      <c r="D81" s="679"/>
      <c r="E81" s="679"/>
      <c r="F81" s="679"/>
      <c r="G81" s="679"/>
      <c r="H81" s="679"/>
      <c r="I81" s="679"/>
      <c r="J81" s="679"/>
      <c r="K81" s="679"/>
      <c r="L81" s="680"/>
      <c r="M81" s="154"/>
      <c r="N81" s="636"/>
      <c r="O81" s="636"/>
      <c r="P81" s="636"/>
      <c r="Q81" s="681"/>
    </row>
    <row r="82" spans="1:23" ht="16.5" customHeight="1" x14ac:dyDescent="0.25">
      <c r="A82" s="682" t="s">
        <v>75</v>
      </c>
      <c r="B82" s="636"/>
      <c r="C82" s="636"/>
      <c r="D82" s="636"/>
      <c r="E82" s="636"/>
      <c r="F82" s="636"/>
      <c r="G82" s="636"/>
      <c r="H82" s="636"/>
      <c r="I82" s="636"/>
      <c r="J82" s="636"/>
      <c r="K82" s="636"/>
      <c r="L82" s="681"/>
      <c r="M82" s="155" t="s">
        <v>27</v>
      </c>
      <c r="N82" s="636"/>
      <c r="O82" s="636"/>
      <c r="P82" s="636"/>
      <c r="Q82" s="681"/>
    </row>
    <row r="83" spans="1:23" x14ac:dyDescent="0.25">
      <c r="A83" s="698" t="s">
        <v>75</v>
      </c>
      <c r="B83" s="699"/>
      <c r="C83" s="699"/>
      <c r="D83" s="699"/>
      <c r="E83" s="699"/>
      <c r="F83" s="699"/>
      <c r="G83" s="699"/>
      <c r="H83" s="699"/>
      <c r="I83" s="699"/>
      <c r="J83" s="699"/>
      <c r="K83" s="699"/>
      <c r="L83" s="700"/>
      <c r="M83" s="154" t="s">
        <v>29</v>
      </c>
      <c r="N83" s="636"/>
      <c r="O83" s="636"/>
      <c r="P83" s="636"/>
      <c r="Q83" s="681"/>
    </row>
    <row r="84" spans="1:23" x14ac:dyDescent="0.25">
      <c r="A84" s="682" t="s">
        <v>75</v>
      </c>
      <c r="B84" s="636"/>
      <c r="C84" s="636"/>
      <c r="D84" s="636"/>
      <c r="E84" s="636"/>
      <c r="F84" s="636"/>
      <c r="G84" s="636"/>
      <c r="H84" s="636"/>
      <c r="I84" s="636"/>
      <c r="J84" s="636"/>
      <c r="K84" s="636"/>
      <c r="L84" s="681"/>
      <c r="M84" s="154" t="s">
        <v>31</v>
      </c>
      <c r="N84" s="636"/>
      <c r="O84" s="636"/>
      <c r="P84" s="636"/>
      <c r="Q84" s="681"/>
    </row>
    <row r="85" spans="1:23" x14ac:dyDescent="0.25">
      <c r="A85" s="682" t="s">
        <v>75</v>
      </c>
      <c r="B85" s="636"/>
      <c r="C85" s="636"/>
      <c r="D85" s="636"/>
      <c r="E85" s="636"/>
      <c r="F85" s="636"/>
      <c r="G85" s="636"/>
      <c r="H85" s="636"/>
      <c r="I85" s="636"/>
      <c r="J85" s="636"/>
      <c r="K85" s="636"/>
      <c r="L85" s="681"/>
      <c r="M85" s="154" t="s">
        <v>33</v>
      </c>
      <c r="N85" s="636"/>
      <c r="O85" s="636"/>
      <c r="P85" s="636"/>
      <c r="Q85" s="681"/>
      <c r="W85" s="156"/>
    </row>
    <row r="86" spans="1:23" x14ac:dyDescent="0.25">
      <c r="A86" s="682" t="s">
        <v>75</v>
      </c>
      <c r="B86" s="636"/>
      <c r="C86" s="636"/>
      <c r="D86" s="636"/>
      <c r="E86" s="636"/>
      <c r="F86" s="636"/>
      <c r="G86" s="636"/>
      <c r="H86" s="636"/>
      <c r="I86" s="636"/>
      <c r="J86" s="636"/>
      <c r="K86" s="636"/>
      <c r="L86" s="681"/>
      <c r="M86" s="154" t="s">
        <v>35</v>
      </c>
      <c r="N86" s="636"/>
      <c r="O86" s="636"/>
      <c r="P86" s="636"/>
      <c r="Q86" s="681"/>
    </row>
    <row r="87" spans="1:23" x14ac:dyDescent="0.25">
      <c r="A87" s="696"/>
      <c r="B87" s="640"/>
      <c r="C87" s="640"/>
      <c r="D87" s="640"/>
      <c r="E87" s="640"/>
      <c r="F87" s="640"/>
      <c r="G87" s="640"/>
      <c r="H87" s="640"/>
      <c r="I87" s="640"/>
      <c r="J87" s="640"/>
      <c r="K87" s="640"/>
      <c r="L87" s="697"/>
      <c r="M87" s="154"/>
      <c r="N87" s="636"/>
      <c r="O87" s="636"/>
      <c r="P87" s="636"/>
      <c r="Q87" s="681"/>
    </row>
    <row r="88" spans="1:23" x14ac:dyDescent="0.25">
      <c r="A88" s="673" t="s">
        <v>76</v>
      </c>
      <c r="B88" s="674"/>
      <c r="C88" s="674"/>
      <c r="D88" s="674"/>
      <c r="E88" s="674"/>
      <c r="F88" s="674"/>
      <c r="G88" s="674"/>
      <c r="H88" s="674"/>
      <c r="I88" s="674"/>
      <c r="J88" s="674"/>
      <c r="K88" s="674"/>
      <c r="L88" s="675"/>
      <c r="M88" s="244">
        <v>2</v>
      </c>
      <c r="N88" s="695"/>
      <c r="O88" s="676"/>
      <c r="P88" s="676"/>
      <c r="Q88" s="677"/>
    </row>
    <row r="89" spans="1:23" x14ac:dyDescent="0.25">
      <c r="A89" s="678" t="s">
        <v>77</v>
      </c>
      <c r="B89" s="679"/>
      <c r="C89" s="679"/>
      <c r="D89" s="679"/>
      <c r="E89" s="679"/>
      <c r="F89" s="679"/>
      <c r="G89" s="679"/>
      <c r="H89" s="679"/>
      <c r="I89" s="679"/>
      <c r="J89" s="679"/>
      <c r="K89" s="679"/>
      <c r="L89" s="680"/>
      <c r="M89" s="241"/>
      <c r="N89" s="682"/>
      <c r="O89" s="636"/>
      <c r="P89" s="636"/>
      <c r="Q89" s="681"/>
    </row>
    <row r="90" spans="1:23" x14ac:dyDescent="0.25">
      <c r="A90" s="682" t="s">
        <v>75</v>
      </c>
      <c r="B90" s="636"/>
      <c r="C90" s="636"/>
      <c r="D90" s="636"/>
      <c r="E90" s="636"/>
      <c r="F90" s="636"/>
      <c r="G90" s="636"/>
      <c r="H90" s="636"/>
      <c r="I90" s="636"/>
      <c r="J90" s="636"/>
      <c r="K90" s="636"/>
      <c r="L90" s="681"/>
      <c r="M90" s="241" t="s">
        <v>78</v>
      </c>
      <c r="N90" s="682"/>
      <c r="O90" s="636"/>
      <c r="P90" s="636"/>
      <c r="Q90" s="681"/>
    </row>
    <row r="91" spans="1:23" x14ac:dyDescent="0.25">
      <c r="A91" s="682" t="s">
        <v>75</v>
      </c>
      <c r="B91" s="636"/>
      <c r="C91" s="636"/>
      <c r="D91" s="636"/>
      <c r="E91" s="636"/>
      <c r="F91" s="636"/>
      <c r="G91" s="636"/>
      <c r="H91" s="636"/>
      <c r="I91" s="636"/>
      <c r="J91" s="636"/>
      <c r="K91" s="636"/>
      <c r="L91" s="681"/>
      <c r="M91" s="241" t="s">
        <v>79</v>
      </c>
      <c r="N91" s="682"/>
      <c r="O91" s="636"/>
      <c r="P91" s="636"/>
      <c r="Q91" s="681"/>
    </row>
    <row r="92" spans="1:23" x14ac:dyDescent="0.25">
      <c r="A92" s="682" t="s">
        <v>75</v>
      </c>
      <c r="B92" s="636"/>
      <c r="C92" s="636"/>
      <c r="D92" s="636"/>
      <c r="E92" s="636"/>
      <c r="F92" s="636"/>
      <c r="G92" s="636"/>
      <c r="H92" s="636"/>
      <c r="I92" s="636"/>
      <c r="J92" s="636"/>
      <c r="K92" s="636"/>
      <c r="L92" s="681"/>
      <c r="M92" s="241" t="s">
        <v>80</v>
      </c>
      <c r="N92" s="682"/>
      <c r="O92" s="636"/>
      <c r="P92" s="636"/>
      <c r="Q92" s="681"/>
    </row>
    <row r="93" spans="1:23" x14ac:dyDescent="0.25">
      <c r="A93" s="682" t="s">
        <v>75</v>
      </c>
      <c r="B93" s="636"/>
      <c r="C93" s="636"/>
      <c r="D93" s="636"/>
      <c r="E93" s="636"/>
      <c r="F93" s="636"/>
      <c r="G93" s="636"/>
      <c r="H93" s="636"/>
      <c r="I93" s="636"/>
      <c r="J93" s="636"/>
      <c r="K93" s="636"/>
      <c r="L93" s="681"/>
      <c r="M93" s="241" t="s">
        <v>81</v>
      </c>
      <c r="N93" s="682"/>
      <c r="O93" s="636"/>
      <c r="P93" s="636"/>
      <c r="Q93" s="681"/>
    </row>
    <row r="94" spans="1:23" x14ac:dyDescent="0.25">
      <c r="A94" s="682" t="s">
        <v>75</v>
      </c>
      <c r="B94" s="636"/>
      <c r="C94" s="636"/>
      <c r="D94" s="636"/>
      <c r="E94" s="636"/>
      <c r="F94" s="636"/>
      <c r="G94" s="636"/>
      <c r="H94" s="636"/>
      <c r="I94" s="636"/>
      <c r="J94" s="636"/>
      <c r="K94" s="636"/>
      <c r="L94" s="681"/>
      <c r="M94" s="241" t="s">
        <v>82</v>
      </c>
      <c r="N94" s="682"/>
      <c r="O94" s="636"/>
      <c r="P94" s="636"/>
      <c r="Q94" s="681"/>
    </row>
    <row r="95" spans="1:23" x14ac:dyDescent="0.25">
      <c r="A95" s="696"/>
      <c r="B95" s="640"/>
      <c r="C95" s="640"/>
      <c r="D95" s="640"/>
      <c r="E95" s="640"/>
      <c r="F95" s="640"/>
      <c r="G95" s="640"/>
      <c r="H95" s="640"/>
      <c r="I95" s="640"/>
      <c r="J95" s="640"/>
      <c r="K95" s="640"/>
      <c r="L95" s="697"/>
      <c r="M95" s="241"/>
      <c r="N95" s="682"/>
      <c r="O95" s="636"/>
      <c r="P95" s="636"/>
      <c r="Q95" s="681"/>
    </row>
    <row r="96" spans="1:23" x14ac:dyDescent="0.25">
      <c r="A96" s="673" t="s">
        <v>83</v>
      </c>
      <c r="B96" s="674"/>
      <c r="C96" s="674"/>
      <c r="D96" s="674"/>
      <c r="E96" s="674"/>
      <c r="F96" s="674"/>
      <c r="G96" s="674"/>
      <c r="H96" s="674"/>
      <c r="I96" s="674"/>
      <c r="J96" s="674"/>
      <c r="K96" s="674"/>
      <c r="L96" s="675"/>
      <c r="M96" s="153">
        <v>3</v>
      </c>
      <c r="N96" s="695"/>
      <c r="O96" s="676"/>
      <c r="P96" s="676"/>
      <c r="Q96" s="677"/>
    </row>
    <row r="97" spans="1:17" x14ac:dyDescent="0.25">
      <c r="A97" s="696"/>
      <c r="B97" s="640"/>
      <c r="C97" s="640"/>
      <c r="D97" s="640"/>
      <c r="E97" s="640"/>
      <c r="F97" s="640"/>
      <c r="G97" s="640"/>
      <c r="H97" s="640"/>
      <c r="I97" s="640"/>
      <c r="J97" s="640"/>
      <c r="K97" s="640"/>
      <c r="L97" s="697"/>
      <c r="M97" s="159"/>
      <c r="N97" s="696"/>
      <c r="O97" s="640"/>
      <c r="P97" s="640"/>
      <c r="Q97" s="697"/>
    </row>
    <row r="98" spans="1:17" x14ac:dyDescent="0.25">
      <c r="A98" s="701" t="s">
        <v>84</v>
      </c>
      <c r="B98" s="702"/>
      <c r="C98" s="702"/>
      <c r="D98" s="702"/>
      <c r="E98" s="702"/>
      <c r="F98" s="702"/>
      <c r="G98" s="702"/>
      <c r="H98" s="702"/>
      <c r="I98" s="702"/>
      <c r="J98" s="702"/>
      <c r="K98" s="702"/>
      <c r="L98" s="703"/>
      <c r="M98" s="153">
        <v>4</v>
      </c>
      <c r="N98" s="695"/>
      <c r="O98" s="676"/>
      <c r="P98" s="676"/>
      <c r="Q98" s="677"/>
    </row>
    <row r="99" spans="1:17" x14ac:dyDescent="0.25">
      <c r="A99" s="245"/>
      <c r="B99" s="246"/>
      <c r="C99" s="246"/>
      <c r="D99" s="246"/>
      <c r="E99" s="246"/>
      <c r="F99" s="246"/>
      <c r="G99" s="246"/>
      <c r="H99" s="246"/>
      <c r="I99" s="246"/>
      <c r="J99" s="246"/>
      <c r="K99" s="246"/>
      <c r="L99" s="246"/>
      <c r="M99" s="154"/>
      <c r="N99" s="241"/>
      <c r="O99" s="242"/>
      <c r="P99" s="242"/>
      <c r="Q99" s="243"/>
    </row>
    <row r="100" spans="1:17" x14ac:dyDescent="0.25">
      <c r="A100" s="682" t="s">
        <v>75</v>
      </c>
      <c r="B100" s="636"/>
      <c r="C100" s="636"/>
      <c r="D100" s="636"/>
      <c r="E100" s="636"/>
      <c r="F100" s="636"/>
      <c r="G100" s="636"/>
      <c r="H100" s="636"/>
      <c r="I100" s="636"/>
      <c r="J100" s="636"/>
      <c r="K100" s="636"/>
      <c r="L100" s="681"/>
      <c r="M100" s="154" t="s">
        <v>85</v>
      </c>
      <c r="N100" s="682"/>
      <c r="O100" s="636"/>
      <c r="P100" s="636"/>
      <c r="Q100" s="681"/>
    </row>
    <row r="101" spans="1:17" x14ac:dyDescent="0.25">
      <c r="A101" s="682" t="s">
        <v>75</v>
      </c>
      <c r="B101" s="636"/>
      <c r="C101" s="636"/>
      <c r="D101" s="636"/>
      <c r="E101" s="636"/>
      <c r="F101" s="636"/>
      <c r="G101" s="636"/>
      <c r="H101" s="636"/>
      <c r="I101" s="636"/>
      <c r="J101" s="636"/>
      <c r="K101" s="636"/>
      <c r="L101" s="681"/>
      <c r="M101" s="154" t="s">
        <v>86</v>
      </c>
      <c r="N101" s="682"/>
      <c r="O101" s="636"/>
      <c r="P101" s="636"/>
      <c r="Q101" s="681"/>
    </row>
    <row r="102" spans="1:17" x14ac:dyDescent="0.25">
      <c r="A102" s="682" t="s">
        <v>75</v>
      </c>
      <c r="B102" s="636"/>
      <c r="C102" s="636"/>
      <c r="D102" s="636"/>
      <c r="E102" s="636"/>
      <c r="F102" s="636"/>
      <c r="G102" s="636"/>
      <c r="H102" s="636"/>
      <c r="I102" s="636"/>
      <c r="J102" s="636"/>
      <c r="K102" s="636"/>
      <c r="L102" s="681"/>
      <c r="M102" s="154" t="s">
        <v>87</v>
      </c>
      <c r="N102" s="682"/>
      <c r="O102" s="636"/>
      <c r="P102" s="636"/>
      <c r="Q102" s="681"/>
    </row>
    <row r="103" spans="1:17" x14ac:dyDescent="0.25">
      <c r="A103" s="696"/>
      <c r="B103" s="640"/>
      <c r="C103" s="640"/>
      <c r="D103" s="640"/>
      <c r="E103" s="640"/>
      <c r="F103" s="640"/>
      <c r="G103" s="640"/>
      <c r="H103" s="640"/>
      <c r="I103" s="640"/>
      <c r="J103" s="640"/>
      <c r="K103" s="640"/>
      <c r="L103" s="697"/>
      <c r="M103" s="154"/>
      <c r="N103" s="682"/>
      <c r="O103" s="636"/>
      <c r="P103" s="636"/>
      <c r="Q103" s="681"/>
    </row>
    <row r="104" spans="1:17" x14ac:dyDescent="0.25">
      <c r="A104" s="708" t="s">
        <v>88</v>
      </c>
      <c r="B104" s="709"/>
      <c r="C104" s="709"/>
      <c r="D104" s="709"/>
      <c r="E104" s="709"/>
      <c r="F104" s="709"/>
      <c r="G104" s="709"/>
      <c r="H104" s="709"/>
      <c r="I104" s="709"/>
      <c r="J104" s="709"/>
      <c r="K104" s="709"/>
      <c r="L104" s="710"/>
      <c r="M104" s="163">
        <v>5</v>
      </c>
      <c r="N104" s="692"/>
      <c r="O104" s="693"/>
      <c r="P104" s="693"/>
      <c r="Q104" s="694"/>
    </row>
    <row r="106" spans="1:17" x14ac:dyDescent="0.25">
      <c r="A106" s="699" t="s">
        <v>89</v>
      </c>
      <c r="B106" s="699"/>
      <c r="C106" s="699"/>
      <c r="D106" s="164"/>
      <c r="F106" s="705"/>
      <c r="G106" s="705"/>
      <c r="H106" s="705"/>
      <c r="I106" s="705"/>
      <c r="J106" s="164"/>
      <c r="K106" s="705"/>
      <c r="L106" s="705"/>
      <c r="M106" s="705"/>
      <c r="N106" s="705"/>
      <c r="O106" s="705"/>
      <c r="P106" s="705"/>
      <c r="Q106" s="164"/>
    </row>
    <row r="107" spans="1:17" x14ac:dyDescent="0.25">
      <c r="E107" s="240" t="s">
        <v>90</v>
      </c>
      <c r="F107" s="706" t="s">
        <v>91</v>
      </c>
      <c r="G107" s="706"/>
      <c r="H107" s="706"/>
      <c r="I107" s="706"/>
      <c r="J107" s="164"/>
      <c r="K107" s="164"/>
      <c r="L107" s="164"/>
    </row>
    <row r="109" spans="1:17" x14ac:dyDescent="0.25">
      <c r="A109" s="705"/>
      <c r="B109" s="705"/>
      <c r="C109" s="705"/>
      <c r="D109" s="705"/>
      <c r="E109" s="705"/>
      <c r="F109" s="705"/>
      <c r="G109" s="705"/>
      <c r="H109" s="705"/>
      <c r="I109" s="705"/>
      <c r="J109" s="705"/>
      <c r="K109" s="705"/>
      <c r="L109" s="705"/>
      <c r="M109" s="705"/>
      <c r="N109" s="705"/>
      <c r="O109" s="705"/>
      <c r="P109" s="705"/>
      <c r="Q109" s="705"/>
    </row>
    <row r="110" spans="1:17" x14ac:dyDescent="0.25">
      <c r="A110" s="707" t="s">
        <v>92</v>
      </c>
      <c r="B110" s="707"/>
      <c r="C110" s="707"/>
      <c r="D110" s="707"/>
      <c r="E110" s="707"/>
      <c r="F110" s="707"/>
      <c r="G110" s="707"/>
      <c r="H110" s="707"/>
      <c r="I110" s="707"/>
      <c r="J110" s="707"/>
      <c r="K110" s="707"/>
      <c r="L110" s="707"/>
      <c r="M110" s="707"/>
      <c r="N110" s="707"/>
      <c r="O110" s="707"/>
      <c r="P110" s="707"/>
      <c r="Q110" s="707"/>
    </row>
    <row r="112" spans="1:17" x14ac:dyDescent="0.25">
      <c r="A112" s="704" t="s">
        <v>93</v>
      </c>
      <c r="B112" s="704"/>
      <c r="C112" s="704"/>
      <c r="D112" s="704"/>
      <c r="E112" s="704"/>
      <c r="F112" s="704"/>
      <c r="G112" s="704"/>
      <c r="H112" s="704"/>
      <c r="I112" s="704"/>
      <c r="J112" s="704"/>
      <c r="K112" s="704"/>
      <c r="L112" s="704"/>
      <c r="M112" s="704"/>
      <c r="N112" s="704"/>
      <c r="O112" s="704"/>
      <c r="P112" s="704"/>
      <c r="Q112" s="704"/>
    </row>
  </sheetData>
  <mergeCells count="149">
    <mergeCell ref="A112:Q112"/>
    <mergeCell ref="A106:C106"/>
    <mergeCell ref="F106:I106"/>
    <mergeCell ref="K106:P106"/>
    <mergeCell ref="F107:I107"/>
    <mergeCell ref="A109:Q109"/>
    <mergeCell ref="A110:Q110"/>
    <mergeCell ref="A102:L102"/>
    <mergeCell ref="N102:Q102"/>
    <mergeCell ref="A103:L103"/>
    <mergeCell ref="N103:Q103"/>
    <mergeCell ref="A104:L104"/>
    <mergeCell ref="N104:Q104"/>
    <mergeCell ref="A98:L98"/>
    <mergeCell ref="N98:Q98"/>
    <mergeCell ref="A100:L100"/>
    <mergeCell ref="N100:Q100"/>
    <mergeCell ref="A101:L101"/>
    <mergeCell ref="N101:Q101"/>
    <mergeCell ref="A95:L95"/>
    <mergeCell ref="N95:Q95"/>
    <mergeCell ref="A96:L96"/>
    <mergeCell ref="N96:Q96"/>
    <mergeCell ref="A97:L97"/>
    <mergeCell ref="N97:Q97"/>
    <mergeCell ref="A92:L92"/>
    <mergeCell ref="N92:Q92"/>
    <mergeCell ref="A93:L93"/>
    <mergeCell ref="N93:Q93"/>
    <mergeCell ref="A94:L94"/>
    <mergeCell ref="N94:Q94"/>
    <mergeCell ref="A89:L89"/>
    <mergeCell ref="N89:Q89"/>
    <mergeCell ref="A90:L90"/>
    <mergeCell ref="N90:Q90"/>
    <mergeCell ref="A91:L91"/>
    <mergeCell ref="N91:Q91"/>
    <mergeCell ref="A86:L86"/>
    <mergeCell ref="N86:Q86"/>
    <mergeCell ref="A87:L87"/>
    <mergeCell ref="N87:Q87"/>
    <mergeCell ref="A88:L88"/>
    <mergeCell ref="N88:Q88"/>
    <mergeCell ref="A83:L83"/>
    <mergeCell ref="N83:Q83"/>
    <mergeCell ref="A84:L84"/>
    <mergeCell ref="N84:Q84"/>
    <mergeCell ref="A85:L85"/>
    <mergeCell ref="N85:Q85"/>
    <mergeCell ref="A80:L80"/>
    <mergeCell ref="N80:Q80"/>
    <mergeCell ref="A81:L81"/>
    <mergeCell ref="N81:Q81"/>
    <mergeCell ref="A82:L82"/>
    <mergeCell ref="N82:Q82"/>
    <mergeCell ref="A76:Q76"/>
    <mergeCell ref="A77:L78"/>
    <mergeCell ref="M77:M78"/>
    <mergeCell ref="N77:Q78"/>
    <mergeCell ref="A79:L79"/>
    <mergeCell ref="N79:Q79"/>
    <mergeCell ref="M68:Q71"/>
    <mergeCell ref="C69:K69"/>
    <mergeCell ref="D71:J71"/>
    <mergeCell ref="A72:N72"/>
    <mergeCell ref="A73:N73"/>
    <mergeCell ref="A74:Q75"/>
    <mergeCell ref="M61:N61"/>
    <mergeCell ref="M62:N62"/>
    <mergeCell ref="M63:N63"/>
    <mergeCell ref="M64:N64"/>
    <mergeCell ref="M65:N65"/>
    <mergeCell ref="M66:N66"/>
    <mergeCell ref="M55:N55"/>
    <mergeCell ref="M56:N56"/>
    <mergeCell ref="M57:N57"/>
    <mergeCell ref="M58:N58"/>
    <mergeCell ref="M59:N59"/>
    <mergeCell ref="M60:N60"/>
    <mergeCell ref="J51:J52"/>
    <mergeCell ref="K51:K52"/>
    <mergeCell ref="L51:L52"/>
    <mergeCell ref="M51:N52"/>
    <mergeCell ref="M53:N53"/>
    <mergeCell ref="M54:N54"/>
    <mergeCell ref="M50:N50"/>
    <mergeCell ref="B51:B52"/>
    <mergeCell ref="C51:C52"/>
    <mergeCell ref="D51:D52"/>
    <mergeCell ref="E51:E52"/>
    <mergeCell ref="F51:F52"/>
    <mergeCell ref="G51:G52"/>
    <mergeCell ref="H51:H52"/>
    <mergeCell ref="I51:I52"/>
    <mergeCell ref="A39:N39"/>
    <mergeCell ref="A40:Q41"/>
    <mergeCell ref="A42:Q42"/>
    <mergeCell ref="A45:A49"/>
    <mergeCell ref="B45:B49"/>
    <mergeCell ref="C45:N45"/>
    <mergeCell ref="C46:C49"/>
    <mergeCell ref="D46:D49"/>
    <mergeCell ref="E46:E49"/>
    <mergeCell ref="F46:F49"/>
    <mergeCell ref="M46:N49"/>
    <mergeCell ref="G46:G49"/>
    <mergeCell ref="H46:H49"/>
    <mergeCell ref="I46:I49"/>
    <mergeCell ref="J46:J49"/>
    <mergeCell ref="K46:K49"/>
    <mergeCell ref="L46:L49"/>
    <mergeCell ref="Q16:Q17"/>
    <mergeCell ref="M33:Q35"/>
    <mergeCell ref="C35:K35"/>
    <mergeCell ref="D37:J37"/>
    <mergeCell ref="A38:N38"/>
    <mergeCell ref="J16:J17"/>
    <mergeCell ref="K16:K17"/>
    <mergeCell ref="L16:L17"/>
    <mergeCell ref="M16:M17"/>
    <mergeCell ref="N16:N17"/>
    <mergeCell ref="O16:O17"/>
    <mergeCell ref="B16:B17"/>
    <mergeCell ref="C16:C17"/>
    <mergeCell ref="D16:D17"/>
    <mergeCell ref="E16:E17"/>
    <mergeCell ref="F16:F17"/>
    <mergeCell ref="G16:G17"/>
    <mergeCell ref="H16:H17"/>
    <mergeCell ref="I16:I17"/>
    <mergeCell ref="P16:P17"/>
    <mergeCell ref="M1:Q5"/>
    <mergeCell ref="C3:K3"/>
    <mergeCell ref="B5:L5"/>
    <mergeCell ref="A6:N6"/>
    <mergeCell ref="A8:N8"/>
    <mergeCell ref="A9:N9"/>
    <mergeCell ref="A10:Q11"/>
    <mergeCell ref="A12:P12"/>
    <mergeCell ref="A13:A14"/>
    <mergeCell ref="B13:B14"/>
    <mergeCell ref="C13:D13"/>
    <mergeCell ref="E13:F13"/>
    <mergeCell ref="G13:H13"/>
    <mergeCell ref="I13:I14"/>
    <mergeCell ref="J13:J14"/>
    <mergeCell ref="K13:K14"/>
    <mergeCell ref="L13:N13"/>
    <mergeCell ref="O13:Q13"/>
  </mergeCells>
  <pageMargins left="0.8" right="0.52" top="0.28000000000000003" bottom="0.32" header="0.3" footer="0.3"/>
  <pageSetup orientation="portrait" copies="8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9B5DB-4001-41F8-BE5B-672F9CCDD323}">
  <dimension ref="A1:W112"/>
  <sheetViews>
    <sheetView showWhiteSpace="0" view="pageLayout" topLeftCell="A16" zoomScale="112" zoomScaleNormal="106" zoomScalePageLayoutView="112" workbookViewId="0">
      <selection activeCell="R24" sqref="R24"/>
    </sheetView>
  </sheetViews>
  <sheetFormatPr defaultColWidth="9.140625" defaultRowHeight="15" x14ac:dyDescent="0.25"/>
  <cols>
    <col min="1" max="1" width="12.5703125" style="271" customWidth="1"/>
    <col min="2" max="2" width="4.42578125" style="271" customWidth="1"/>
    <col min="3" max="3" width="5.42578125" style="271" customWidth="1"/>
    <col min="4" max="4" width="5.5703125" style="271" customWidth="1"/>
    <col min="5" max="5" width="5" style="271" customWidth="1"/>
    <col min="6" max="6" width="4.42578125" style="271" customWidth="1"/>
    <col min="7" max="7" width="4.5703125" style="271" customWidth="1"/>
    <col min="8" max="8" width="5.5703125" style="271" customWidth="1"/>
    <col min="9" max="9" width="4.42578125" style="271" customWidth="1"/>
    <col min="10" max="10" width="5.85546875" style="271" customWidth="1"/>
    <col min="11" max="11" width="5" style="271" customWidth="1"/>
    <col min="12" max="12" width="4.42578125" style="271" customWidth="1"/>
    <col min="13" max="13" width="4.5703125" style="271" customWidth="1"/>
    <col min="14" max="14" width="4.42578125" style="271" customWidth="1"/>
    <col min="15" max="15" width="4.85546875" style="271" customWidth="1"/>
    <col min="16" max="16" width="4.5703125" style="271" customWidth="1"/>
    <col min="17" max="17" width="5.140625" style="271" customWidth="1"/>
    <col min="18" max="16384" width="9.140625" style="271"/>
  </cols>
  <sheetData>
    <row r="1" spans="1:17" ht="65.25" customHeight="1" x14ac:dyDescent="0.25">
      <c r="A1" s="273"/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132"/>
      <c r="M1" s="632" t="s">
        <v>0</v>
      </c>
      <c r="N1" s="632"/>
      <c r="O1" s="632"/>
      <c r="P1" s="632"/>
      <c r="Q1" s="632"/>
    </row>
    <row r="2" spans="1:17" ht="15.75" x14ac:dyDescent="0.25">
      <c r="A2" s="273"/>
      <c r="B2" s="273"/>
      <c r="C2" s="134">
        <v>3</v>
      </c>
      <c r="D2" s="134">
        <v>0</v>
      </c>
      <c r="E2" s="134">
        <v>0</v>
      </c>
      <c r="F2" s="134">
        <v>6</v>
      </c>
      <c r="G2" s="134">
        <v>2</v>
      </c>
      <c r="H2" s="134">
        <v>4</v>
      </c>
      <c r="I2" s="134">
        <v>3</v>
      </c>
      <c r="J2" s="134">
        <v>4</v>
      </c>
      <c r="K2" s="134">
        <v>4</v>
      </c>
      <c r="L2" s="132"/>
      <c r="M2" s="632"/>
      <c r="N2" s="632"/>
      <c r="O2" s="632"/>
      <c r="P2" s="632"/>
      <c r="Q2" s="632"/>
    </row>
    <row r="3" spans="1:17" x14ac:dyDescent="0.25">
      <c r="A3" s="273"/>
      <c r="B3" s="273"/>
      <c r="C3" s="633" t="s">
        <v>1</v>
      </c>
      <c r="D3" s="633"/>
      <c r="E3" s="633"/>
      <c r="F3" s="633"/>
      <c r="G3" s="633"/>
      <c r="H3" s="633"/>
      <c r="I3" s="633"/>
      <c r="J3" s="633"/>
      <c r="K3" s="633"/>
      <c r="L3" s="132"/>
      <c r="M3" s="632"/>
      <c r="N3" s="632"/>
      <c r="O3" s="632"/>
      <c r="P3" s="632"/>
      <c r="Q3" s="632"/>
    </row>
    <row r="4" spans="1:17" ht="3" customHeight="1" x14ac:dyDescent="0.25">
      <c r="A4" s="273"/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132"/>
      <c r="M4" s="632"/>
      <c r="N4" s="632"/>
      <c r="O4" s="632"/>
      <c r="P4" s="632"/>
      <c r="Q4" s="632"/>
    </row>
    <row r="5" spans="1:17" ht="17.25" customHeight="1" x14ac:dyDescent="0.25">
      <c r="A5" s="135"/>
      <c r="B5" s="634" t="s">
        <v>94</v>
      </c>
      <c r="C5" s="634"/>
      <c r="D5" s="634"/>
      <c r="E5" s="634"/>
      <c r="F5" s="634"/>
      <c r="G5" s="634"/>
      <c r="H5" s="634"/>
      <c r="I5" s="634"/>
      <c r="J5" s="634"/>
      <c r="K5" s="634"/>
      <c r="L5" s="634"/>
      <c r="M5" s="632"/>
      <c r="N5" s="632"/>
      <c r="O5" s="632"/>
      <c r="P5" s="632"/>
      <c r="Q5" s="632"/>
    </row>
    <row r="6" spans="1:17" x14ac:dyDescent="0.25">
      <c r="A6" s="635" t="s">
        <v>2</v>
      </c>
      <c r="B6" s="636"/>
      <c r="C6" s="636"/>
      <c r="D6" s="636"/>
      <c r="E6" s="636"/>
      <c r="F6" s="636"/>
      <c r="G6" s="636"/>
      <c r="H6" s="636"/>
      <c r="I6" s="636"/>
      <c r="J6" s="636"/>
      <c r="K6" s="636"/>
      <c r="L6" s="636"/>
      <c r="M6" s="636"/>
      <c r="N6" s="636"/>
      <c r="O6" s="273"/>
      <c r="P6" s="273"/>
      <c r="Q6" s="273"/>
    </row>
    <row r="7" spans="1:17" ht="10.5" customHeight="1" x14ac:dyDescent="0.25">
      <c r="A7" s="273"/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</row>
    <row r="8" spans="1:17" ht="14.25" customHeight="1" x14ac:dyDescent="0.25">
      <c r="A8" s="637" t="s">
        <v>95</v>
      </c>
      <c r="B8" s="636"/>
      <c r="C8" s="636"/>
      <c r="D8" s="636"/>
      <c r="E8" s="636"/>
      <c r="F8" s="636"/>
      <c r="G8" s="636"/>
      <c r="H8" s="636"/>
      <c r="I8" s="636"/>
      <c r="J8" s="636"/>
      <c r="K8" s="636"/>
      <c r="L8" s="636"/>
      <c r="M8" s="636"/>
      <c r="N8" s="636"/>
      <c r="O8" s="273"/>
      <c r="P8" s="273"/>
      <c r="Q8" s="273"/>
    </row>
    <row r="9" spans="1:17" ht="15.75" x14ac:dyDescent="0.25">
      <c r="A9" s="637" t="s">
        <v>3</v>
      </c>
      <c r="B9" s="636"/>
      <c r="C9" s="636"/>
      <c r="D9" s="636"/>
      <c r="E9" s="636"/>
      <c r="F9" s="636"/>
      <c r="G9" s="636"/>
      <c r="H9" s="636"/>
      <c r="I9" s="636"/>
      <c r="J9" s="636"/>
      <c r="K9" s="636"/>
      <c r="L9" s="636"/>
      <c r="M9" s="636"/>
      <c r="N9" s="636"/>
      <c r="O9" s="273"/>
      <c r="P9" s="273"/>
      <c r="Q9" s="273"/>
    </row>
    <row r="10" spans="1:17" x14ac:dyDescent="0.25">
      <c r="A10" s="638" t="s">
        <v>4</v>
      </c>
      <c r="B10" s="638"/>
      <c r="C10" s="638"/>
      <c r="D10" s="638"/>
      <c r="E10" s="638"/>
      <c r="F10" s="638"/>
      <c r="G10" s="638"/>
      <c r="H10" s="638"/>
      <c r="I10" s="638"/>
      <c r="J10" s="638"/>
      <c r="K10" s="638"/>
      <c r="L10" s="638"/>
      <c r="M10" s="638"/>
      <c r="N10" s="638"/>
      <c r="O10" s="638"/>
      <c r="P10" s="638"/>
      <c r="Q10" s="638"/>
    </row>
    <row r="11" spans="1:17" ht="22.5" customHeight="1" x14ac:dyDescent="0.25">
      <c r="A11" s="638"/>
      <c r="B11" s="638"/>
      <c r="C11" s="638"/>
      <c r="D11" s="638"/>
      <c r="E11" s="638"/>
      <c r="F11" s="638"/>
      <c r="G11" s="638"/>
      <c r="H11" s="638"/>
      <c r="I11" s="638"/>
      <c r="J11" s="638"/>
      <c r="K11" s="638"/>
      <c r="L11" s="638"/>
      <c r="M11" s="638"/>
      <c r="N11" s="638"/>
      <c r="O11" s="638"/>
      <c r="P11" s="638"/>
      <c r="Q11" s="638"/>
    </row>
    <row r="12" spans="1:17" ht="16.5" customHeight="1" x14ac:dyDescent="0.25">
      <c r="A12" s="639" t="s">
        <v>5</v>
      </c>
      <c r="B12" s="640"/>
      <c r="C12" s="640"/>
      <c r="D12" s="640"/>
      <c r="E12" s="640"/>
      <c r="F12" s="640"/>
      <c r="G12" s="640"/>
      <c r="H12" s="640"/>
      <c r="I12" s="640"/>
      <c r="J12" s="640"/>
      <c r="K12" s="640"/>
      <c r="L12" s="640"/>
      <c r="M12" s="640"/>
      <c r="N12" s="640"/>
      <c r="O12" s="640"/>
      <c r="P12" s="640"/>
      <c r="Q12" s="273"/>
    </row>
    <row r="13" spans="1:17" s="136" customFormat="1" ht="51.75" customHeight="1" x14ac:dyDescent="0.2">
      <c r="A13" s="641" t="s">
        <v>6</v>
      </c>
      <c r="B13" s="642" t="s">
        <v>7</v>
      </c>
      <c r="C13" s="644" t="s">
        <v>8</v>
      </c>
      <c r="D13" s="645"/>
      <c r="E13" s="644" t="s">
        <v>9</v>
      </c>
      <c r="F13" s="645"/>
      <c r="G13" s="644" t="s">
        <v>10</v>
      </c>
      <c r="H13" s="645"/>
      <c r="I13" s="646" t="s">
        <v>11</v>
      </c>
      <c r="J13" s="646" t="s">
        <v>12</v>
      </c>
      <c r="K13" s="646" t="s">
        <v>13</v>
      </c>
      <c r="L13" s="648" t="s">
        <v>14</v>
      </c>
      <c r="M13" s="649"/>
      <c r="N13" s="650"/>
      <c r="O13" s="648" t="s">
        <v>15</v>
      </c>
      <c r="P13" s="649"/>
      <c r="Q13" s="650"/>
    </row>
    <row r="14" spans="1:17" s="136" customFormat="1" ht="57" customHeight="1" x14ac:dyDescent="0.2">
      <c r="A14" s="641"/>
      <c r="B14" s="643"/>
      <c r="C14" s="137" t="s">
        <v>16</v>
      </c>
      <c r="D14" s="137" t="s">
        <v>17</v>
      </c>
      <c r="E14" s="137" t="s">
        <v>16</v>
      </c>
      <c r="F14" s="137" t="s">
        <v>18</v>
      </c>
      <c r="G14" s="137" t="s">
        <v>16</v>
      </c>
      <c r="H14" s="137" t="s">
        <v>18</v>
      </c>
      <c r="I14" s="647"/>
      <c r="J14" s="647"/>
      <c r="K14" s="647"/>
      <c r="L14" s="137" t="s">
        <v>19</v>
      </c>
      <c r="M14" s="137" t="s">
        <v>20</v>
      </c>
      <c r="N14" s="137" t="s">
        <v>21</v>
      </c>
      <c r="O14" s="137" t="s">
        <v>19</v>
      </c>
      <c r="P14" s="137" t="s">
        <v>20</v>
      </c>
      <c r="Q14" s="137" t="s">
        <v>21</v>
      </c>
    </row>
    <row r="15" spans="1:17" s="136" customFormat="1" ht="18.75" customHeight="1" x14ac:dyDescent="0.2">
      <c r="A15" s="138" t="s">
        <v>22</v>
      </c>
      <c r="B15" s="279" t="s">
        <v>23</v>
      </c>
      <c r="C15" s="279">
        <v>1</v>
      </c>
      <c r="D15" s="279">
        <v>2</v>
      </c>
      <c r="E15" s="279">
        <v>3</v>
      </c>
      <c r="F15" s="279">
        <v>4</v>
      </c>
      <c r="G15" s="279">
        <v>5</v>
      </c>
      <c r="H15" s="279">
        <v>6</v>
      </c>
      <c r="I15" s="279">
        <v>7</v>
      </c>
      <c r="J15" s="279">
        <v>8</v>
      </c>
      <c r="K15" s="279">
        <v>9</v>
      </c>
      <c r="L15" s="279">
        <v>10</v>
      </c>
      <c r="M15" s="279">
        <v>11</v>
      </c>
      <c r="N15" s="279">
        <v>12</v>
      </c>
      <c r="O15" s="279">
        <v>13</v>
      </c>
      <c r="P15" s="279">
        <v>14</v>
      </c>
      <c r="Q15" s="279">
        <v>15</v>
      </c>
    </row>
    <row r="16" spans="1:17" s="136" customFormat="1" ht="11.25" x14ac:dyDescent="0.2">
      <c r="A16" s="280" t="s">
        <v>24</v>
      </c>
      <c r="B16" s="656"/>
      <c r="C16" s="651">
        <f>SUM(C18:C31)</f>
        <v>30</v>
      </c>
      <c r="D16" s="651">
        <f t="shared" ref="D16:Q16" si="0">SUM(D18:D31)</f>
        <v>366</v>
      </c>
      <c r="E16" s="651">
        <f t="shared" si="0"/>
        <v>5</v>
      </c>
      <c r="F16" s="651">
        <f t="shared" si="0"/>
        <v>472</v>
      </c>
      <c r="G16" s="651">
        <f t="shared" si="0"/>
        <v>0</v>
      </c>
      <c r="H16" s="651">
        <f t="shared" si="0"/>
        <v>0</v>
      </c>
      <c r="I16" s="651">
        <f t="shared" si="0"/>
        <v>0</v>
      </c>
      <c r="J16" s="651">
        <f t="shared" si="0"/>
        <v>20</v>
      </c>
      <c r="K16" s="651">
        <f t="shared" si="0"/>
        <v>0</v>
      </c>
      <c r="L16" s="651">
        <f t="shared" si="0"/>
        <v>0</v>
      </c>
      <c r="M16" s="651">
        <f t="shared" si="0"/>
        <v>0</v>
      </c>
      <c r="N16" s="651">
        <f t="shared" si="0"/>
        <v>0</v>
      </c>
      <c r="O16" s="651">
        <f t="shared" si="0"/>
        <v>0</v>
      </c>
      <c r="P16" s="651">
        <f t="shared" si="0"/>
        <v>0</v>
      </c>
      <c r="Q16" s="651">
        <f t="shared" si="0"/>
        <v>0</v>
      </c>
    </row>
    <row r="17" spans="1:18" s="136" customFormat="1" ht="11.25" x14ac:dyDescent="0.2">
      <c r="A17" s="281" t="s">
        <v>25</v>
      </c>
      <c r="B17" s="657"/>
      <c r="C17" s="652"/>
      <c r="D17" s="652"/>
      <c r="E17" s="652"/>
      <c r="F17" s="652"/>
      <c r="G17" s="652"/>
      <c r="H17" s="652"/>
      <c r="I17" s="652"/>
      <c r="J17" s="652"/>
      <c r="K17" s="652"/>
      <c r="L17" s="652"/>
      <c r="M17" s="652"/>
      <c r="N17" s="652"/>
      <c r="O17" s="652"/>
      <c r="P17" s="652"/>
      <c r="Q17" s="652"/>
      <c r="R17" s="136">
        <f>SUM(D16+F16+H16)</f>
        <v>838</v>
      </c>
    </row>
    <row r="18" spans="1:18" s="144" customFormat="1" ht="40.5" customHeight="1" x14ac:dyDescent="0.25">
      <c r="A18" s="282" t="s">
        <v>26</v>
      </c>
      <c r="B18" s="143" t="s">
        <v>27</v>
      </c>
      <c r="C18" s="270">
        <v>5</v>
      </c>
      <c r="D18" s="270">
        <v>72</v>
      </c>
      <c r="E18" s="270"/>
      <c r="F18" s="270"/>
      <c r="G18" s="270"/>
      <c r="H18" s="270"/>
      <c r="I18" s="270"/>
      <c r="J18" s="270">
        <v>2</v>
      </c>
      <c r="K18" s="270"/>
      <c r="L18" s="270"/>
      <c r="M18" s="270"/>
      <c r="N18" s="270"/>
      <c r="O18" s="270"/>
      <c r="P18" s="270"/>
      <c r="Q18" s="270"/>
    </row>
    <row r="19" spans="1:18" s="144" customFormat="1" ht="21" x14ac:dyDescent="0.25">
      <c r="A19" s="145" t="s">
        <v>28</v>
      </c>
      <c r="B19" s="279" t="s">
        <v>29</v>
      </c>
      <c r="C19" s="270">
        <v>3</v>
      </c>
      <c r="D19" s="270">
        <v>32</v>
      </c>
      <c r="E19" s="270">
        <v>1</v>
      </c>
      <c r="F19" s="270">
        <v>115</v>
      </c>
      <c r="G19" s="270"/>
      <c r="H19" s="270"/>
      <c r="I19" s="270"/>
      <c r="J19" s="270">
        <v>6</v>
      </c>
      <c r="K19" s="270"/>
      <c r="L19" s="270"/>
      <c r="M19" s="270"/>
      <c r="N19" s="270"/>
      <c r="O19" s="270"/>
      <c r="P19" s="270"/>
      <c r="Q19" s="270"/>
    </row>
    <row r="20" spans="1:18" s="144" customFormat="1" x14ac:dyDescent="0.25">
      <c r="A20" s="145" t="s">
        <v>30</v>
      </c>
      <c r="B20" s="279" t="s">
        <v>31</v>
      </c>
      <c r="C20" s="270">
        <v>1</v>
      </c>
      <c r="D20" s="270">
        <v>13</v>
      </c>
      <c r="E20" s="270">
        <v>4</v>
      </c>
      <c r="F20" s="270">
        <v>357</v>
      </c>
      <c r="G20" s="270"/>
      <c r="H20" s="270"/>
      <c r="I20" s="270"/>
      <c r="J20" s="270">
        <v>1</v>
      </c>
      <c r="K20" s="270"/>
      <c r="L20" s="270"/>
      <c r="M20" s="270"/>
      <c r="N20" s="270"/>
      <c r="O20" s="270"/>
      <c r="P20" s="270"/>
      <c r="Q20" s="270"/>
    </row>
    <row r="21" spans="1:18" s="144" customFormat="1" ht="42" x14ac:dyDescent="0.25">
      <c r="A21" s="145" t="s">
        <v>32</v>
      </c>
      <c r="B21" s="279" t="s">
        <v>33</v>
      </c>
      <c r="C21" s="270">
        <v>3</v>
      </c>
      <c r="D21" s="270">
        <v>35</v>
      </c>
      <c r="E21" s="270"/>
      <c r="F21" s="270"/>
      <c r="G21" s="270"/>
      <c r="H21" s="270"/>
      <c r="I21" s="270"/>
      <c r="J21" s="270">
        <v>1</v>
      </c>
      <c r="K21" s="270"/>
      <c r="L21" s="270"/>
      <c r="M21" s="270"/>
      <c r="N21" s="270"/>
      <c r="O21" s="270"/>
      <c r="P21" s="270"/>
      <c r="Q21" s="270"/>
    </row>
    <row r="22" spans="1:18" s="144" customFormat="1" x14ac:dyDescent="0.25">
      <c r="A22" s="145" t="s">
        <v>34</v>
      </c>
      <c r="B22" s="279" t="s">
        <v>35</v>
      </c>
      <c r="C22" s="270"/>
      <c r="D22" s="270"/>
      <c r="E22" s="270"/>
      <c r="F22" s="270"/>
      <c r="G22" s="270"/>
      <c r="H22" s="270"/>
      <c r="I22" s="270"/>
      <c r="J22" s="270">
        <v>2</v>
      </c>
      <c r="K22" s="270"/>
      <c r="L22" s="270"/>
      <c r="M22" s="270"/>
      <c r="N22" s="270"/>
      <c r="O22" s="270"/>
      <c r="P22" s="270"/>
      <c r="Q22" s="270"/>
    </row>
    <row r="23" spans="1:18" s="144" customFormat="1" ht="31.5" x14ac:dyDescent="0.25">
      <c r="A23" s="145" t="s">
        <v>36</v>
      </c>
      <c r="B23" s="279" t="s">
        <v>37</v>
      </c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</row>
    <row r="24" spans="1:18" s="144" customFormat="1" ht="42" x14ac:dyDescent="0.25">
      <c r="A24" s="145" t="s">
        <v>38</v>
      </c>
      <c r="B24" s="279" t="s">
        <v>39</v>
      </c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</row>
    <row r="25" spans="1:18" s="144" customFormat="1" ht="21" x14ac:dyDescent="0.25">
      <c r="A25" s="145" t="s">
        <v>40</v>
      </c>
      <c r="B25" s="279" t="s">
        <v>41</v>
      </c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</row>
    <row r="26" spans="1:18" s="144" customFormat="1" ht="31.5" x14ac:dyDescent="0.25">
      <c r="A26" s="145" t="s">
        <v>42</v>
      </c>
      <c r="B26" s="279" t="s">
        <v>43</v>
      </c>
      <c r="C26" s="270">
        <v>5</v>
      </c>
      <c r="D26" s="270">
        <v>68</v>
      </c>
      <c r="E26" s="270"/>
      <c r="F26" s="270"/>
      <c r="G26" s="270"/>
      <c r="H26" s="270"/>
      <c r="I26" s="270"/>
      <c r="J26" s="270">
        <v>6</v>
      </c>
      <c r="K26" s="270"/>
      <c r="L26" s="270"/>
      <c r="M26" s="270"/>
      <c r="N26" s="270"/>
      <c r="O26" s="270"/>
      <c r="P26" s="270"/>
      <c r="Q26" s="270"/>
    </row>
    <row r="27" spans="1:18" s="144" customFormat="1" ht="31.5" x14ac:dyDescent="0.25">
      <c r="A27" s="145" t="s">
        <v>44</v>
      </c>
      <c r="B27" s="279" t="s">
        <v>45</v>
      </c>
      <c r="C27" s="270">
        <v>5</v>
      </c>
      <c r="D27" s="270">
        <v>56</v>
      </c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0"/>
      <c r="P27" s="270"/>
      <c r="Q27" s="270"/>
    </row>
    <row r="28" spans="1:18" s="144" customFormat="1" ht="24.75" customHeight="1" x14ac:dyDescent="0.25">
      <c r="A28" s="145" t="s">
        <v>46</v>
      </c>
      <c r="B28" s="279" t="s">
        <v>47</v>
      </c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</row>
    <row r="29" spans="1:18" s="144" customFormat="1" ht="21" x14ac:dyDescent="0.25">
      <c r="A29" s="145" t="s">
        <v>48</v>
      </c>
      <c r="B29" s="279" t="s">
        <v>49</v>
      </c>
      <c r="C29" s="270">
        <v>8</v>
      </c>
      <c r="D29" s="270">
        <v>90</v>
      </c>
      <c r="E29" s="270"/>
      <c r="F29" s="270"/>
      <c r="G29" s="270"/>
      <c r="H29" s="270"/>
      <c r="I29" s="270"/>
      <c r="J29" s="270">
        <v>2</v>
      </c>
      <c r="K29" s="270"/>
      <c r="L29" s="270"/>
      <c r="M29" s="270"/>
      <c r="N29" s="270"/>
      <c r="O29" s="270"/>
      <c r="P29" s="270"/>
      <c r="Q29" s="270"/>
    </row>
    <row r="30" spans="1:18" s="144" customFormat="1" ht="21" x14ac:dyDescent="0.25">
      <c r="A30" s="145" t="s">
        <v>50</v>
      </c>
      <c r="B30" s="279" t="s">
        <v>51</v>
      </c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</row>
    <row r="31" spans="1:18" s="144" customFormat="1" ht="22.5" customHeight="1" x14ac:dyDescent="0.25">
      <c r="A31" s="145" t="s">
        <v>52</v>
      </c>
      <c r="B31" s="279" t="s">
        <v>53</v>
      </c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0"/>
    </row>
    <row r="32" spans="1:18" s="144" customFormat="1" ht="22.5" customHeight="1" x14ac:dyDescent="0.25">
      <c r="A32" s="146"/>
      <c r="B32" s="147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149"/>
    </row>
    <row r="33" spans="1:17" s="144" customFormat="1" ht="6" customHeight="1" x14ac:dyDescent="0.25">
      <c r="A33" s="146"/>
      <c r="B33" s="147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653"/>
      <c r="N33" s="653"/>
      <c r="O33" s="653"/>
      <c r="P33" s="653"/>
      <c r="Q33" s="653"/>
    </row>
    <row r="34" spans="1:17" s="144" customFormat="1" ht="17.25" hidden="1" customHeight="1" x14ac:dyDescent="0.25">
      <c r="A34" s="146"/>
      <c r="B34" s="147"/>
      <c r="C34" s="150"/>
      <c r="D34" s="150"/>
      <c r="E34" s="150"/>
      <c r="F34" s="150"/>
      <c r="G34" s="150"/>
      <c r="H34" s="150"/>
      <c r="I34" s="150"/>
      <c r="J34" s="150"/>
      <c r="K34" s="150"/>
      <c r="L34" s="278"/>
      <c r="M34" s="653"/>
      <c r="N34" s="653"/>
      <c r="O34" s="653"/>
      <c r="P34" s="653"/>
      <c r="Q34" s="653"/>
    </row>
    <row r="35" spans="1:17" s="144" customFormat="1" ht="22.5" hidden="1" customHeight="1" x14ac:dyDescent="0.25">
      <c r="A35" s="146"/>
      <c r="B35" s="147"/>
      <c r="C35" s="654"/>
      <c r="D35" s="654"/>
      <c r="E35" s="654"/>
      <c r="F35" s="654"/>
      <c r="G35" s="654"/>
      <c r="H35" s="654"/>
      <c r="I35" s="654"/>
      <c r="J35" s="654"/>
      <c r="K35" s="654"/>
      <c r="L35" s="278"/>
      <c r="M35" s="653"/>
      <c r="N35" s="653"/>
      <c r="O35" s="653"/>
      <c r="P35" s="653"/>
      <c r="Q35" s="653"/>
    </row>
    <row r="36" spans="1:17" s="144" customFormat="1" ht="17.25" hidden="1" customHeight="1" x14ac:dyDescent="0.25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2"/>
      <c r="N36" s="152"/>
      <c r="O36" s="152"/>
      <c r="P36" s="152"/>
      <c r="Q36" s="152"/>
    </row>
    <row r="37" spans="1:17" s="144" customFormat="1" ht="14.25" hidden="1" customHeight="1" x14ac:dyDescent="0.25">
      <c r="A37" s="146"/>
      <c r="B37" s="147"/>
      <c r="C37" s="278"/>
      <c r="D37" s="654"/>
      <c r="E37" s="654"/>
      <c r="F37" s="654"/>
      <c r="G37" s="654"/>
      <c r="H37" s="654"/>
      <c r="I37" s="654"/>
      <c r="J37" s="654"/>
      <c r="K37" s="278"/>
      <c r="L37" s="278"/>
      <c r="M37" s="278"/>
      <c r="N37" s="278"/>
      <c r="O37" s="278"/>
      <c r="P37" s="278"/>
      <c r="Q37" s="149"/>
    </row>
    <row r="38" spans="1:17" s="144" customFormat="1" ht="15.75" hidden="1" customHeight="1" x14ac:dyDescent="0.25">
      <c r="A38" s="655"/>
      <c r="B38" s="655"/>
      <c r="C38" s="655"/>
      <c r="D38" s="655"/>
      <c r="E38" s="655"/>
      <c r="F38" s="655"/>
      <c r="G38" s="655"/>
      <c r="H38" s="655"/>
      <c r="I38" s="655"/>
      <c r="J38" s="655"/>
      <c r="K38" s="655"/>
      <c r="L38" s="655"/>
      <c r="M38" s="655"/>
      <c r="N38" s="655"/>
      <c r="O38" s="278"/>
      <c r="P38" s="278"/>
      <c r="Q38" s="149"/>
    </row>
    <row r="39" spans="1:17" s="144" customFormat="1" ht="15.75" hidden="1" customHeight="1" x14ac:dyDescent="0.25">
      <c r="A39" s="655"/>
      <c r="B39" s="655"/>
      <c r="C39" s="655"/>
      <c r="D39" s="655"/>
      <c r="E39" s="655"/>
      <c r="F39" s="655"/>
      <c r="G39" s="655"/>
      <c r="H39" s="655"/>
      <c r="I39" s="655"/>
      <c r="J39" s="655"/>
      <c r="K39" s="655"/>
      <c r="L39" s="655"/>
      <c r="M39" s="655"/>
      <c r="N39" s="655"/>
      <c r="O39" s="278"/>
      <c r="P39" s="278"/>
      <c r="Q39" s="149"/>
    </row>
    <row r="40" spans="1:17" s="144" customFormat="1" ht="15" hidden="1" customHeight="1" x14ac:dyDescent="0.25">
      <c r="A40" s="638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</row>
    <row r="41" spans="1:17" s="144" customFormat="1" ht="14.1" hidden="1" customHeight="1" x14ac:dyDescent="0.25">
      <c r="A41" s="638"/>
      <c r="B41" s="638"/>
      <c r="C41" s="638"/>
      <c r="D41" s="638"/>
      <c r="E41" s="638"/>
      <c r="F41" s="638"/>
      <c r="G41" s="638"/>
      <c r="H41" s="638"/>
      <c r="I41" s="638"/>
      <c r="J41" s="638"/>
      <c r="K41" s="638"/>
      <c r="L41" s="638"/>
      <c r="M41" s="638"/>
      <c r="N41" s="638"/>
      <c r="O41" s="638"/>
      <c r="P41" s="638"/>
      <c r="Q41" s="638"/>
    </row>
    <row r="42" spans="1:17" s="144" customFormat="1" ht="23.25" customHeight="1" x14ac:dyDescent="0.25">
      <c r="A42" s="658" t="s">
        <v>54</v>
      </c>
      <c r="B42" s="658"/>
      <c r="C42" s="658"/>
      <c r="D42" s="658"/>
      <c r="E42" s="658"/>
      <c r="F42" s="658"/>
      <c r="G42" s="658"/>
      <c r="H42" s="658"/>
      <c r="I42" s="658"/>
      <c r="J42" s="658"/>
      <c r="K42" s="658"/>
      <c r="L42" s="658"/>
      <c r="M42" s="658"/>
      <c r="N42" s="658"/>
      <c r="O42" s="658"/>
      <c r="P42" s="658"/>
      <c r="Q42" s="658"/>
    </row>
    <row r="43" spans="1:17" s="144" customFormat="1" ht="15" hidden="1" customHeight="1" x14ac:dyDescent="0.25"/>
    <row r="44" spans="1:17" s="144" customFormat="1" ht="8.25" customHeight="1" x14ac:dyDescent="0.25"/>
    <row r="45" spans="1:17" x14ac:dyDescent="0.25">
      <c r="A45" s="659" t="s">
        <v>55</v>
      </c>
      <c r="B45" s="660" t="s">
        <v>56</v>
      </c>
      <c r="C45" s="661" t="s">
        <v>57</v>
      </c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3"/>
      <c r="O45" s="273"/>
      <c r="P45" s="273"/>
      <c r="Q45" s="273"/>
    </row>
    <row r="46" spans="1:17" ht="15" customHeight="1" x14ac:dyDescent="0.25">
      <c r="A46" s="659"/>
      <c r="B46" s="660"/>
      <c r="C46" s="664" t="s">
        <v>58</v>
      </c>
      <c r="D46" s="664" t="s">
        <v>59</v>
      </c>
      <c r="E46" s="664" t="s">
        <v>60</v>
      </c>
      <c r="F46" s="664" t="s">
        <v>61</v>
      </c>
      <c r="G46" s="664" t="s">
        <v>62</v>
      </c>
      <c r="H46" s="664" t="s">
        <v>63</v>
      </c>
      <c r="I46" s="664" t="s">
        <v>64</v>
      </c>
      <c r="J46" s="664" t="s">
        <v>65</v>
      </c>
      <c r="K46" s="664" t="s">
        <v>66</v>
      </c>
      <c r="L46" s="664" t="s">
        <v>67</v>
      </c>
      <c r="M46" s="665" t="s">
        <v>68</v>
      </c>
      <c r="N46" s="665"/>
      <c r="O46" s="273"/>
      <c r="P46" s="273"/>
      <c r="Q46" s="273"/>
    </row>
    <row r="47" spans="1:17" x14ac:dyDescent="0.25">
      <c r="A47" s="659"/>
      <c r="B47" s="660"/>
      <c r="C47" s="665"/>
      <c r="D47" s="665"/>
      <c r="E47" s="665"/>
      <c r="F47" s="665"/>
      <c r="G47" s="665"/>
      <c r="H47" s="665"/>
      <c r="I47" s="665"/>
      <c r="J47" s="665"/>
      <c r="K47" s="665"/>
      <c r="L47" s="665"/>
      <c r="M47" s="665"/>
      <c r="N47" s="665"/>
      <c r="O47" s="273"/>
      <c r="P47" s="273"/>
      <c r="Q47" s="273"/>
    </row>
    <row r="48" spans="1:17" x14ac:dyDescent="0.25">
      <c r="A48" s="659"/>
      <c r="B48" s="660"/>
      <c r="C48" s="665"/>
      <c r="D48" s="665"/>
      <c r="E48" s="665"/>
      <c r="F48" s="665"/>
      <c r="G48" s="665"/>
      <c r="H48" s="665"/>
      <c r="I48" s="665"/>
      <c r="J48" s="665"/>
      <c r="K48" s="665"/>
      <c r="L48" s="665"/>
      <c r="M48" s="665"/>
      <c r="N48" s="665"/>
      <c r="O48" s="273"/>
      <c r="P48" s="273"/>
      <c r="Q48" s="273"/>
    </row>
    <row r="49" spans="1:17" ht="36.75" customHeight="1" x14ac:dyDescent="0.25">
      <c r="A49" s="659"/>
      <c r="B49" s="660"/>
      <c r="C49" s="665"/>
      <c r="D49" s="665"/>
      <c r="E49" s="665"/>
      <c r="F49" s="665"/>
      <c r="G49" s="665"/>
      <c r="H49" s="665"/>
      <c r="I49" s="665"/>
      <c r="J49" s="665"/>
      <c r="K49" s="665"/>
      <c r="L49" s="665"/>
      <c r="M49" s="665"/>
      <c r="N49" s="665"/>
      <c r="O49" s="273"/>
      <c r="P49" s="273"/>
      <c r="Q49" s="273"/>
    </row>
    <row r="50" spans="1:17" x14ac:dyDescent="0.25">
      <c r="A50" s="138" t="s">
        <v>22</v>
      </c>
      <c r="B50" s="279" t="s">
        <v>23</v>
      </c>
      <c r="C50" s="279">
        <v>1</v>
      </c>
      <c r="D50" s="279">
        <v>2</v>
      </c>
      <c r="E50" s="279">
        <v>3</v>
      </c>
      <c r="F50" s="279">
        <v>4</v>
      </c>
      <c r="G50" s="279">
        <v>5</v>
      </c>
      <c r="H50" s="279">
        <v>6</v>
      </c>
      <c r="I50" s="279">
        <v>7</v>
      </c>
      <c r="J50" s="279">
        <v>8</v>
      </c>
      <c r="K50" s="279">
        <v>9</v>
      </c>
      <c r="L50" s="279">
        <v>10</v>
      </c>
      <c r="M50" s="641">
        <v>11</v>
      </c>
      <c r="N50" s="641"/>
      <c r="O50" s="273"/>
      <c r="P50" s="273"/>
      <c r="Q50" s="273"/>
    </row>
    <row r="51" spans="1:17" x14ac:dyDescent="0.25">
      <c r="A51" s="280" t="s">
        <v>24</v>
      </c>
      <c r="B51" s="651"/>
      <c r="C51" s="666">
        <f>SUM(C53:C66)</f>
        <v>838</v>
      </c>
      <c r="D51" s="666">
        <f t="shared" ref="D51:N51" si="1">SUM(D53:D66)</f>
        <v>0</v>
      </c>
      <c r="E51" s="666">
        <f t="shared" si="1"/>
        <v>0</v>
      </c>
      <c r="F51" s="666">
        <f t="shared" si="1"/>
        <v>0</v>
      </c>
      <c r="G51" s="666">
        <f t="shared" si="1"/>
        <v>0</v>
      </c>
      <c r="H51" s="666">
        <f t="shared" si="1"/>
        <v>0</v>
      </c>
      <c r="I51" s="666">
        <f t="shared" si="1"/>
        <v>0</v>
      </c>
      <c r="J51" s="666">
        <f t="shared" si="1"/>
        <v>0</v>
      </c>
      <c r="K51" s="666">
        <f t="shared" si="1"/>
        <v>0</v>
      </c>
      <c r="L51" s="666">
        <f t="shared" si="1"/>
        <v>0</v>
      </c>
      <c r="M51" s="668">
        <f t="shared" si="1"/>
        <v>0</v>
      </c>
      <c r="N51" s="669">
        <f t="shared" si="1"/>
        <v>0</v>
      </c>
      <c r="O51" s="273"/>
      <c r="P51" s="273"/>
      <c r="Q51" s="273"/>
    </row>
    <row r="52" spans="1:17" x14ac:dyDescent="0.25">
      <c r="A52" s="281" t="s">
        <v>25</v>
      </c>
      <c r="B52" s="652"/>
      <c r="C52" s="667"/>
      <c r="D52" s="667"/>
      <c r="E52" s="667"/>
      <c r="F52" s="667"/>
      <c r="G52" s="667"/>
      <c r="H52" s="667"/>
      <c r="I52" s="667"/>
      <c r="J52" s="667"/>
      <c r="K52" s="667"/>
      <c r="L52" s="667"/>
      <c r="M52" s="670"/>
      <c r="N52" s="671"/>
      <c r="O52" s="273">
        <f>SUM(C51:M52)</f>
        <v>838</v>
      </c>
      <c r="P52" s="273"/>
      <c r="Q52" s="273"/>
    </row>
    <row r="53" spans="1:17" ht="53.25" customHeight="1" x14ac:dyDescent="0.25">
      <c r="A53" s="282" t="s">
        <v>26</v>
      </c>
      <c r="B53" s="143" t="s">
        <v>27</v>
      </c>
      <c r="C53" s="270">
        <v>72</v>
      </c>
      <c r="D53" s="270"/>
      <c r="E53" s="270"/>
      <c r="F53" s="270"/>
      <c r="G53" s="270"/>
      <c r="H53" s="270"/>
      <c r="I53" s="270"/>
      <c r="J53" s="270"/>
      <c r="K53" s="270"/>
      <c r="L53" s="270"/>
      <c r="M53" s="433"/>
      <c r="N53" s="434"/>
      <c r="O53" s="270"/>
      <c r="P53" s="270"/>
      <c r="Q53" s="270"/>
    </row>
    <row r="54" spans="1:17" ht="21" x14ac:dyDescent="0.25">
      <c r="A54" s="145" t="s">
        <v>28</v>
      </c>
      <c r="B54" s="279" t="s">
        <v>29</v>
      </c>
      <c r="C54" s="270">
        <v>147</v>
      </c>
      <c r="D54" s="270"/>
      <c r="E54" s="270"/>
      <c r="F54" s="270"/>
      <c r="G54" s="270"/>
      <c r="H54" s="270"/>
      <c r="I54" s="270"/>
      <c r="J54" s="270"/>
      <c r="K54" s="270"/>
      <c r="L54" s="270"/>
      <c r="M54" s="435"/>
      <c r="N54" s="435"/>
      <c r="O54" s="270"/>
      <c r="P54" s="270"/>
      <c r="Q54" s="270"/>
    </row>
    <row r="55" spans="1:17" x14ac:dyDescent="0.25">
      <c r="A55" s="145" t="s">
        <v>30</v>
      </c>
      <c r="B55" s="279" t="s">
        <v>31</v>
      </c>
      <c r="C55" s="270">
        <v>370</v>
      </c>
      <c r="D55" s="270"/>
      <c r="E55" s="270"/>
      <c r="F55" s="270"/>
      <c r="G55" s="270"/>
      <c r="H55" s="270"/>
      <c r="I55" s="270"/>
      <c r="J55" s="270"/>
      <c r="K55" s="270"/>
      <c r="L55" s="270"/>
      <c r="M55" s="435"/>
      <c r="N55" s="435"/>
      <c r="O55" s="270"/>
      <c r="P55" s="270"/>
      <c r="Q55" s="270"/>
    </row>
    <row r="56" spans="1:17" ht="45.75" customHeight="1" x14ac:dyDescent="0.25">
      <c r="A56" s="145" t="s">
        <v>32</v>
      </c>
      <c r="B56" s="279" t="s">
        <v>33</v>
      </c>
      <c r="C56" s="270">
        <v>35</v>
      </c>
      <c r="D56" s="270"/>
      <c r="E56" s="270"/>
      <c r="F56" s="270"/>
      <c r="G56" s="270"/>
      <c r="H56" s="270"/>
      <c r="I56" s="270"/>
      <c r="J56" s="270"/>
      <c r="K56" s="270"/>
      <c r="L56" s="270"/>
      <c r="M56" s="435"/>
      <c r="N56" s="435"/>
      <c r="O56" s="270"/>
      <c r="P56" s="270"/>
      <c r="Q56" s="270"/>
    </row>
    <row r="57" spans="1:17" x14ac:dyDescent="0.25">
      <c r="A57" s="145" t="s">
        <v>34</v>
      </c>
      <c r="B57" s="279" t="s">
        <v>35</v>
      </c>
      <c r="C57" s="270"/>
      <c r="D57" s="270"/>
      <c r="E57" s="270"/>
      <c r="F57" s="270"/>
      <c r="G57" s="270"/>
      <c r="H57" s="270"/>
      <c r="I57" s="270"/>
      <c r="J57" s="270"/>
      <c r="K57" s="270"/>
      <c r="L57" s="270"/>
      <c r="M57" s="435"/>
      <c r="N57" s="435"/>
      <c r="O57" s="270"/>
      <c r="P57" s="270"/>
      <c r="Q57" s="270"/>
    </row>
    <row r="58" spans="1:17" ht="34.5" customHeight="1" x14ac:dyDescent="0.25">
      <c r="A58" s="145" t="s">
        <v>36</v>
      </c>
      <c r="B58" s="279" t="s">
        <v>37</v>
      </c>
      <c r="C58" s="270"/>
      <c r="D58" s="270"/>
      <c r="E58" s="270"/>
      <c r="F58" s="270"/>
      <c r="G58" s="270"/>
      <c r="H58" s="270"/>
      <c r="I58" s="270"/>
      <c r="J58" s="270"/>
      <c r="K58" s="270"/>
      <c r="L58" s="270"/>
      <c r="M58" s="435"/>
      <c r="N58" s="435"/>
      <c r="O58" s="270"/>
      <c r="P58" s="270"/>
      <c r="Q58" s="270"/>
    </row>
    <row r="59" spans="1:17" ht="42" x14ac:dyDescent="0.25">
      <c r="A59" s="145" t="s">
        <v>38</v>
      </c>
      <c r="B59" s="279" t="s">
        <v>39</v>
      </c>
      <c r="C59" s="270"/>
      <c r="D59" s="270"/>
      <c r="E59" s="270"/>
      <c r="F59" s="270"/>
      <c r="G59" s="270"/>
      <c r="H59" s="270"/>
      <c r="I59" s="270"/>
      <c r="J59" s="270"/>
      <c r="K59" s="270"/>
      <c r="L59" s="270"/>
      <c r="M59" s="433"/>
      <c r="N59" s="434"/>
      <c r="O59" s="270"/>
      <c r="P59" s="270"/>
      <c r="Q59" s="270"/>
    </row>
    <row r="60" spans="1:17" ht="21" x14ac:dyDescent="0.25">
      <c r="A60" s="145" t="s">
        <v>40</v>
      </c>
      <c r="B60" s="279" t="s">
        <v>41</v>
      </c>
      <c r="C60" s="267"/>
      <c r="D60" s="270"/>
      <c r="E60" s="270"/>
      <c r="F60" s="270"/>
      <c r="G60" s="270"/>
      <c r="H60" s="270"/>
      <c r="I60" s="270"/>
      <c r="J60" s="270"/>
      <c r="K60" s="270"/>
      <c r="L60" s="270"/>
      <c r="M60" s="433"/>
      <c r="N60" s="434"/>
      <c r="O60" s="270"/>
      <c r="P60" s="270"/>
      <c r="Q60" s="270"/>
    </row>
    <row r="61" spans="1:17" ht="30.75" customHeight="1" x14ac:dyDescent="0.25">
      <c r="A61" s="145" t="s">
        <v>42</v>
      </c>
      <c r="B61" s="279" t="s">
        <v>43</v>
      </c>
      <c r="C61" s="267">
        <v>68</v>
      </c>
      <c r="D61" s="270"/>
      <c r="E61" s="270"/>
      <c r="F61" s="270"/>
      <c r="G61" s="270"/>
      <c r="H61" s="270"/>
      <c r="I61" s="270"/>
      <c r="J61" s="270"/>
      <c r="K61" s="270"/>
      <c r="L61" s="270"/>
      <c r="M61" s="433"/>
      <c r="N61" s="434"/>
      <c r="O61" s="270"/>
      <c r="P61" s="270"/>
      <c r="Q61" s="270"/>
    </row>
    <row r="62" spans="1:17" ht="31.5" x14ac:dyDescent="0.25">
      <c r="A62" s="145" t="s">
        <v>44</v>
      </c>
      <c r="B62" s="279" t="s">
        <v>45</v>
      </c>
      <c r="C62" s="267">
        <v>56</v>
      </c>
      <c r="D62" s="270"/>
      <c r="E62" s="270"/>
      <c r="F62" s="270"/>
      <c r="G62" s="270"/>
      <c r="H62" s="270"/>
      <c r="I62" s="270"/>
      <c r="J62" s="270"/>
      <c r="K62" s="270"/>
      <c r="L62" s="270"/>
      <c r="M62" s="433"/>
      <c r="N62" s="434"/>
      <c r="O62" s="270"/>
      <c r="P62" s="270"/>
      <c r="Q62" s="270"/>
    </row>
    <row r="63" spans="1:17" ht="31.5" x14ac:dyDescent="0.25">
      <c r="A63" s="145" t="s">
        <v>46</v>
      </c>
      <c r="B63" s="279" t="s">
        <v>47</v>
      </c>
      <c r="C63" s="267"/>
      <c r="D63" s="270"/>
      <c r="E63" s="270"/>
      <c r="F63" s="270"/>
      <c r="G63" s="270"/>
      <c r="H63" s="270"/>
      <c r="I63" s="270"/>
      <c r="J63" s="270"/>
      <c r="K63" s="270"/>
      <c r="L63" s="270"/>
      <c r="M63" s="433"/>
      <c r="N63" s="434"/>
      <c r="O63" s="270"/>
      <c r="P63" s="270"/>
      <c r="Q63" s="270"/>
    </row>
    <row r="64" spans="1:17" ht="21" x14ac:dyDescent="0.25">
      <c r="A64" s="145" t="s">
        <v>48</v>
      </c>
      <c r="B64" s="279" t="s">
        <v>49</v>
      </c>
      <c r="C64" s="267">
        <v>90</v>
      </c>
      <c r="D64" s="270"/>
      <c r="E64" s="270"/>
      <c r="F64" s="270"/>
      <c r="G64" s="270"/>
      <c r="H64" s="270"/>
      <c r="I64" s="270"/>
      <c r="J64" s="270"/>
      <c r="K64" s="270"/>
      <c r="L64" s="270"/>
      <c r="M64" s="433"/>
      <c r="N64" s="434"/>
      <c r="O64" s="270"/>
      <c r="P64" s="270"/>
      <c r="Q64" s="270"/>
    </row>
    <row r="65" spans="1:18" ht="21" x14ac:dyDescent="0.25">
      <c r="A65" s="145" t="s">
        <v>50</v>
      </c>
      <c r="B65" s="279" t="s">
        <v>51</v>
      </c>
      <c r="C65" s="267"/>
      <c r="D65" s="270"/>
      <c r="E65" s="270"/>
      <c r="F65" s="270"/>
      <c r="G65" s="270"/>
      <c r="H65" s="270"/>
      <c r="I65" s="270"/>
      <c r="J65" s="270"/>
      <c r="K65" s="270"/>
      <c r="L65" s="270"/>
      <c r="M65" s="433"/>
      <c r="N65" s="434"/>
      <c r="O65" s="270"/>
      <c r="P65" s="270"/>
      <c r="Q65" s="270"/>
    </row>
    <row r="66" spans="1:18" x14ac:dyDescent="0.25">
      <c r="A66" s="145" t="s">
        <v>52</v>
      </c>
      <c r="B66" s="279" t="s">
        <v>53</v>
      </c>
      <c r="C66" s="267"/>
      <c r="D66" s="270"/>
      <c r="E66" s="270"/>
      <c r="F66" s="270"/>
      <c r="G66" s="270"/>
      <c r="H66" s="270"/>
      <c r="I66" s="270"/>
      <c r="J66" s="270"/>
      <c r="K66" s="270"/>
      <c r="L66" s="270"/>
      <c r="M66" s="433"/>
      <c r="N66" s="434"/>
      <c r="O66" s="270"/>
      <c r="P66" s="270"/>
      <c r="Q66" s="270"/>
    </row>
    <row r="67" spans="1:18" x14ac:dyDescent="0.25">
      <c r="A67" s="273"/>
      <c r="B67" s="273"/>
      <c r="C67" s="273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</row>
    <row r="68" spans="1:18" ht="59.25" customHeight="1" x14ac:dyDescent="0.25">
      <c r="A68" s="146"/>
      <c r="B68" s="147"/>
      <c r="C68" s="150"/>
      <c r="D68" s="150"/>
      <c r="E68" s="150"/>
      <c r="F68" s="150"/>
      <c r="G68" s="150"/>
      <c r="H68" s="150"/>
      <c r="I68" s="150"/>
      <c r="J68" s="150"/>
      <c r="K68" s="150"/>
      <c r="L68" s="278"/>
      <c r="M68" s="672"/>
      <c r="N68" s="672"/>
      <c r="O68" s="672"/>
      <c r="P68" s="672"/>
      <c r="Q68" s="672"/>
      <c r="R68" s="273"/>
    </row>
    <row r="69" spans="1:18" ht="15" customHeight="1" x14ac:dyDescent="0.25">
      <c r="A69" s="146"/>
      <c r="B69" s="147"/>
      <c r="C69" s="654"/>
      <c r="D69" s="654"/>
      <c r="E69" s="654"/>
      <c r="F69" s="654"/>
      <c r="G69" s="654"/>
      <c r="H69" s="654"/>
      <c r="I69" s="654"/>
      <c r="J69" s="654"/>
      <c r="K69" s="654"/>
      <c r="L69" s="278"/>
      <c r="M69" s="672"/>
      <c r="N69" s="672"/>
      <c r="O69" s="672"/>
      <c r="P69" s="672"/>
      <c r="Q69" s="672"/>
      <c r="R69" s="273"/>
    </row>
    <row r="70" spans="1:18" x14ac:dyDescent="0.25">
      <c r="A70" s="151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672"/>
      <c r="N70" s="672"/>
      <c r="O70" s="672"/>
      <c r="P70" s="672"/>
      <c r="Q70" s="672"/>
      <c r="R70" s="273"/>
    </row>
    <row r="71" spans="1:18" ht="15.75" customHeight="1" x14ac:dyDescent="0.25">
      <c r="A71" s="146"/>
      <c r="B71" s="147"/>
      <c r="C71" s="278"/>
      <c r="D71" s="654"/>
      <c r="E71" s="654"/>
      <c r="F71" s="654"/>
      <c r="G71" s="654"/>
      <c r="H71" s="654"/>
      <c r="I71" s="654"/>
      <c r="J71" s="654"/>
      <c r="K71" s="278"/>
      <c r="L71" s="278"/>
      <c r="M71" s="672"/>
      <c r="N71" s="672"/>
      <c r="O71" s="672"/>
      <c r="P71" s="672"/>
      <c r="Q71" s="672"/>
      <c r="R71" s="273"/>
    </row>
    <row r="72" spans="1:18" ht="15.75" customHeight="1" x14ac:dyDescent="0.25">
      <c r="A72" s="655"/>
      <c r="B72" s="655"/>
      <c r="C72" s="655"/>
      <c r="D72" s="655"/>
      <c r="E72" s="655"/>
      <c r="F72" s="655"/>
      <c r="G72" s="655"/>
      <c r="H72" s="655"/>
      <c r="I72" s="655"/>
      <c r="J72" s="655"/>
      <c r="K72" s="655"/>
      <c r="L72" s="655"/>
      <c r="M72" s="655"/>
      <c r="N72" s="655"/>
      <c r="O72" s="278"/>
      <c r="P72" s="278"/>
      <c r="Q72" s="149"/>
    </row>
    <row r="73" spans="1:18" ht="15" customHeight="1" x14ac:dyDescent="0.25">
      <c r="A73" s="655"/>
      <c r="B73" s="655"/>
      <c r="C73" s="655"/>
      <c r="D73" s="655"/>
      <c r="E73" s="655"/>
      <c r="F73" s="655"/>
      <c r="G73" s="655"/>
      <c r="H73" s="655"/>
      <c r="I73" s="655"/>
      <c r="J73" s="655"/>
      <c r="K73" s="655"/>
      <c r="L73" s="655"/>
      <c r="M73" s="655"/>
      <c r="N73" s="655"/>
      <c r="O73" s="278"/>
      <c r="P73" s="278"/>
      <c r="Q73" s="149"/>
    </row>
    <row r="74" spans="1:18" x14ac:dyDescent="0.25">
      <c r="A74" s="638"/>
      <c r="B74" s="638"/>
      <c r="C74" s="638"/>
      <c r="D74" s="638"/>
      <c r="E74" s="638"/>
      <c r="F74" s="638"/>
      <c r="G74" s="638"/>
      <c r="H74" s="638"/>
      <c r="I74" s="638"/>
      <c r="J74" s="638"/>
      <c r="K74" s="638"/>
      <c r="L74" s="638"/>
      <c r="M74" s="638"/>
      <c r="N74" s="638"/>
      <c r="O74" s="638"/>
      <c r="P74" s="638"/>
      <c r="Q74" s="638"/>
    </row>
    <row r="75" spans="1:18" ht="16.5" customHeight="1" x14ac:dyDescent="0.25">
      <c r="A75" s="638"/>
      <c r="B75" s="638"/>
      <c r="C75" s="638"/>
      <c r="D75" s="638"/>
      <c r="E75" s="638"/>
      <c r="F75" s="638"/>
      <c r="G75" s="638"/>
      <c r="H75" s="638"/>
      <c r="I75" s="638"/>
      <c r="J75" s="638"/>
      <c r="K75" s="638"/>
      <c r="L75" s="638"/>
      <c r="M75" s="638"/>
      <c r="N75" s="638"/>
      <c r="O75" s="638"/>
      <c r="P75" s="638"/>
      <c r="Q75" s="638"/>
    </row>
    <row r="76" spans="1:18" ht="22.5" customHeight="1" x14ac:dyDescent="0.25">
      <c r="A76" s="683" t="s">
        <v>69</v>
      </c>
      <c r="B76" s="683"/>
      <c r="C76" s="683"/>
      <c r="D76" s="683"/>
      <c r="E76" s="683"/>
      <c r="F76" s="683"/>
      <c r="G76" s="683"/>
      <c r="H76" s="683"/>
      <c r="I76" s="683"/>
      <c r="J76" s="683"/>
      <c r="K76" s="683"/>
      <c r="L76" s="683"/>
      <c r="M76" s="683"/>
      <c r="N76" s="683"/>
      <c r="O76" s="683"/>
      <c r="P76" s="683"/>
      <c r="Q76" s="683"/>
    </row>
    <row r="77" spans="1:18" ht="15" customHeight="1" x14ac:dyDescent="0.25">
      <c r="A77" s="684" t="s">
        <v>70</v>
      </c>
      <c r="B77" s="685"/>
      <c r="C77" s="685"/>
      <c r="D77" s="685"/>
      <c r="E77" s="685"/>
      <c r="F77" s="685"/>
      <c r="G77" s="685"/>
      <c r="H77" s="685"/>
      <c r="I77" s="685"/>
      <c r="J77" s="685"/>
      <c r="K77" s="685"/>
      <c r="L77" s="686"/>
      <c r="M77" s="690" t="s">
        <v>71</v>
      </c>
      <c r="N77" s="660" t="s">
        <v>72</v>
      </c>
      <c r="O77" s="660"/>
      <c r="P77" s="660"/>
      <c r="Q77" s="660"/>
    </row>
    <row r="78" spans="1:18" x14ac:dyDescent="0.25">
      <c r="A78" s="687"/>
      <c r="B78" s="688"/>
      <c r="C78" s="688"/>
      <c r="D78" s="688"/>
      <c r="E78" s="688"/>
      <c r="F78" s="688"/>
      <c r="G78" s="688"/>
      <c r="H78" s="688"/>
      <c r="I78" s="688"/>
      <c r="J78" s="688"/>
      <c r="K78" s="688"/>
      <c r="L78" s="689"/>
      <c r="M78" s="691"/>
      <c r="N78" s="660"/>
      <c r="O78" s="660"/>
      <c r="P78" s="660"/>
      <c r="Q78" s="660"/>
    </row>
    <row r="79" spans="1:18" x14ac:dyDescent="0.25">
      <c r="A79" s="692" t="s">
        <v>22</v>
      </c>
      <c r="B79" s="693"/>
      <c r="C79" s="693"/>
      <c r="D79" s="693"/>
      <c r="E79" s="693"/>
      <c r="F79" s="693"/>
      <c r="G79" s="693"/>
      <c r="H79" s="693"/>
      <c r="I79" s="693"/>
      <c r="J79" s="693"/>
      <c r="K79" s="693"/>
      <c r="L79" s="694"/>
      <c r="M79" s="153" t="s">
        <v>23</v>
      </c>
      <c r="N79" s="695">
        <v>1</v>
      </c>
      <c r="O79" s="676"/>
      <c r="P79" s="676"/>
      <c r="Q79" s="677"/>
    </row>
    <row r="80" spans="1:18" x14ac:dyDescent="0.25">
      <c r="A80" s="673" t="s">
        <v>73</v>
      </c>
      <c r="B80" s="674"/>
      <c r="C80" s="674"/>
      <c r="D80" s="674"/>
      <c r="E80" s="674"/>
      <c r="F80" s="674"/>
      <c r="G80" s="674"/>
      <c r="H80" s="674"/>
      <c r="I80" s="674"/>
      <c r="J80" s="674"/>
      <c r="K80" s="674"/>
      <c r="L80" s="675"/>
      <c r="M80" s="153">
        <v>1</v>
      </c>
      <c r="N80" s="676"/>
      <c r="O80" s="676"/>
      <c r="P80" s="676"/>
      <c r="Q80" s="677"/>
    </row>
    <row r="81" spans="1:23" x14ac:dyDescent="0.25">
      <c r="A81" s="678" t="s">
        <v>74</v>
      </c>
      <c r="B81" s="679"/>
      <c r="C81" s="679"/>
      <c r="D81" s="679"/>
      <c r="E81" s="679"/>
      <c r="F81" s="679"/>
      <c r="G81" s="679"/>
      <c r="H81" s="679"/>
      <c r="I81" s="679"/>
      <c r="J81" s="679"/>
      <c r="K81" s="679"/>
      <c r="L81" s="680"/>
      <c r="M81" s="154"/>
      <c r="N81" s="636"/>
      <c r="O81" s="636"/>
      <c r="P81" s="636"/>
      <c r="Q81" s="681"/>
    </row>
    <row r="82" spans="1:23" ht="16.5" customHeight="1" x14ac:dyDescent="0.25">
      <c r="A82" s="682" t="s">
        <v>75</v>
      </c>
      <c r="B82" s="636"/>
      <c r="C82" s="636"/>
      <c r="D82" s="636"/>
      <c r="E82" s="636"/>
      <c r="F82" s="636"/>
      <c r="G82" s="636"/>
      <c r="H82" s="636"/>
      <c r="I82" s="636"/>
      <c r="J82" s="636"/>
      <c r="K82" s="636"/>
      <c r="L82" s="681"/>
      <c r="M82" s="155" t="s">
        <v>27</v>
      </c>
      <c r="N82" s="636"/>
      <c r="O82" s="636"/>
      <c r="P82" s="636"/>
      <c r="Q82" s="681"/>
    </row>
    <row r="83" spans="1:23" x14ac:dyDescent="0.25">
      <c r="A83" s="698" t="s">
        <v>75</v>
      </c>
      <c r="B83" s="699"/>
      <c r="C83" s="699"/>
      <c r="D83" s="699"/>
      <c r="E83" s="699"/>
      <c r="F83" s="699"/>
      <c r="G83" s="699"/>
      <c r="H83" s="699"/>
      <c r="I83" s="699"/>
      <c r="J83" s="699"/>
      <c r="K83" s="699"/>
      <c r="L83" s="700"/>
      <c r="M83" s="154" t="s">
        <v>29</v>
      </c>
      <c r="N83" s="636"/>
      <c r="O83" s="636"/>
      <c r="P83" s="636"/>
      <c r="Q83" s="681"/>
    </row>
    <row r="84" spans="1:23" x14ac:dyDescent="0.25">
      <c r="A84" s="682" t="s">
        <v>75</v>
      </c>
      <c r="B84" s="636"/>
      <c r="C84" s="636"/>
      <c r="D84" s="636"/>
      <c r="E84" s="636"/>
      <c r="F84" s="636"/>
      <c r="G84" s="636"/>
      <c r="H84" s="636"/>
      <c r="I84" s="636"/>
      <c r="J84" s="636"/>
      <c r="K84" s="636"/>
      <c r="L84" s="681"/>
      <c r="M84" s="154" t="s">
        <v>31</v>
      </c>
      <c r="N84" s="636"/>
      <c r="O84" s="636"/>
      <c r="P84" s="636"/>
      <c r="Q84" s="681"/>
    </row>
    <row r="85" spans="1:23" x14ac:dyDescent="0.25">
      <c r="A85" s="682" t="s">
        <v>75</v>
      </c>
      <c r="B85" s="636"/>
      <c r="C85" s="636"/>
      <c r="D85" s="636"/>
      <c r="E85" s="636"/>
      <c r="F85" s="636"/>
      <c r="G85" s="636"/>
      <c r="H85" s="636"/>
      <c r="I85" s="636"/>
      <c r="J85" s="636"/>
      <c r="K85" s="636"/>
      <c r="L85" s="681"/>
      <c r="M85" s="154" t="s">
        <v>33</v>
      </c>
      <c r="N85" s="636"/>
      <c r="O85" s="636"/>
      <c r="P85" s="636"/>
      <c r="Q85" s="681"/>
      <c r="W85" s="156"/>
    </row>
    <row r="86" spans="1:23" x14ac:dyDescent="0.25">
      <c r="A86" s="682" t="s">
        <v>75</v>
      </c>
      <c r="B86" s="636"/>
      <c r="C86" s="636"/>
      <c r="D86" s="636"/>
      <c r="E86" s="636"/>
      <c r="F86" s="636"/>
      <c r="G86" s="636"/>
      <c r="H86" s="636"/>
      <c r="I86" s="636"/>
      <c r="J86" s="636"/>
      <c r="K86" s="636"/>
      <c r="L86" s="681"/>
      <c r="M86" s="154" t="s">
        <v>35</v>
      </c>
      <c r="N86" s="636"/>
      <c r="O86" s="636"/>
      <c r="P86" s="636"/>
      <c r="Q86" s="681"/>
    </row>
    <row r="87" spans="1:23" x14ac:dyDescent="0.25">
      <c r="A87" s="696"/>
      <c r="B87" s="640"/>
      <c r="C87" s="640"/>
      <c r="D87" s="640"/>
      <c r="E87" s="640"/>
      <c r="F87" s="640"/>
      <c r="G87" s="640"/>
      <c r="H87" s="640"/>
      <c r="I87" s="640"/>
      <c r="J87" s="640"/>
      <c r="K87" s="640"/>
      <c r="L87" s="697"/>
      <c r="M87" s="154"/>
      <c r="N87" s="636"/>
      <c r="O87" s="636"/>
      <c r="P87" s="636"/>
      <c r="Q87" s="681"/>
    </row>
    <row r="88" spans="1:23" x14ac:dyDescent="0.25">
      <c r="A88" s="673" t="s">
        <v>76</v>
      </c>
      <c r="B88" s="674"/>
      <c r="C88" s="674"/>
      <c r="D88" s="674"/>
      <c r="E88" s="674"/>
      <c r="F88" s="674"/>
      <c r="G88" s="674"/>
      <c r="H88" s="674"/>
      <c r="I88" s="674"/>
      <c r="J88" s="674"/>
      <c r="K88" s="674"/>
      <c r="L88" s="675"/>
      <c r="M88" s="275">
        <v>2</v>
      </c>
      <c r="N88" s="695"/>
      <c r="O88" s="676"/>
      <c r="P88" s="676"/>
      <c r="Q88" s="677"/>
    </row>
    <row r="89" spans="1:23" x14ac:dyDescent="0.25">
      <c r="A89" s="678" t="s">
        <v>77</v>
      </c>
      <c r="B89" s="679"/>
      <c r="C89" s="679"/>
      <c r="D89" s="679"/>
      <c r="E89" s="679"/>
      <c r="F89" s="679"/>
      <c r="G89" s="679"/>
      <c r="H89" s="679"/>
      <c r="I89" s="679"/>
      <c r="J89" s="679"/>
      <c r="K89" s="679"/>
      <c r="L89" s="680"/>
      <c r="M89" s="272"/>
      <c r="N89" s="682"/>
      <c r="O89" s="636"/>
      <c r="P89" s="636"/>
      <c r="Q89" s="681"/>
    </row>
    <row r="90" spans="1:23" x14ac:dyDescent="0.25">
      <c r="A90" s="682" t="s">
        <v>75</v>
      </c>
      <c r="B90" s="636"/>
      <c r="C90" s="636"/>
      <c r="D90" s="636"/>
      <c r="E90" s="636"/>
      <c r="F90" s="636"/>
      <c r="G90" s="636"/>
      <c r="H90" s="636"/>
      <c r="I90" s="636"/>
      <c r="J90" s="636"/>
      <c r="K90" s="636"/>
      <c r="L90" s="681"/>
      <c r="M90" s="272" t="s">
        <v>78</v>
      </c>
      <c r="N90" s="682"/>
      <c r="O90" s="636"/>
      <c r="P90" s="636"/>
      <c r="Q90" s="681"/>
    </row>
    <row r="91" spans="1:23" x14ac:dyDescent="0.25">
      <c r="A91" s="682" t="s">
        <v>75</v>
      </c>
      <c r="B91" s="636"/>
      <c r="C91" s="636"/>
      <c r="D91" s="636"/>
      <c r="E91" s="636"/>
      <c r="F91" s="636"/>
      <c r="G91" s="636"/>
      <c r="H91" s="636"/>
      <c r="I91" s="636"/>
      <c r="J91" s="636"/>
      <c r="K91" s="636"/>
      <c r="L91" s="681"/>
      <c r="M91" s="272" t="s">
        <v>79</v>
      </c>
      <c r="N91" s="682"/>
      <c r="O91" s="636"/>
      <c r="P91" s="636"/>
      <c r="Q91" s="681"/>
    </row>
    <row r="92" spans="1:23" x14ac:dyDescent="0.25">
      <c r="A92" s="682" t="s">
        <v>75</v>
      </c>
      <c r="B92" s="636"/>
      <c r="C92" s="636"/>
      <c r="D92" s="636"/>
      <c r="E92" s="636"/>
      <c r="F92" s="636"/>
      <c r="G92" s="636"/>
      <c r="H92" s="636"/>
      <c r="I92" s="636"/>
      <c r="J92" s="636"/>
      <c r="K92" s="636"/>
      <c r="L92" s="681"/>
      <c r="M92" s="272" t="s">
        <v>80</v>
      </c>
      <c r="N92" s="682"/>
      <c r="O92" s="636"/>
      <c r="P92" s="636"/>
      <c r="Q92" s="681"/>
    </row>
    <row r="93" spans="1:23" x14ac:dyDescent="0.25">
      <c r="A93" s="682" t="s">
        <v>75</v>
      </c>
      <c r="B93" s="636"/>
      <c r="C93" s="636"/>
      <c r="D93" s="636"/>
      <c r="E93" s="636"/>
      <c r="F93" s="636"/>
      <c r="G93" s="636"/>
      <c r="H93" s="636"/>
      <c r="I93" s="636"/>
      <c r="J93" s="636"/>
      <c r="K93" s="636"/>
      <c r="L93" s="681"/>
      <c r="M93" s="272" t="s">
        <v>81</v>
      </c>
      <c r="N93" s="682"/>
      <c r="O93" s="636"/>
      <c r="P93" s="636"/>
      <c r="Q93" s="681"/>
    </row>
    <row r="94" spans="1:23" x14ac:dyDescent="0.25">
      <c r="A94" s="682" t="s">
        <v>75</v>
      </c>
      <c r="B94" s="636"/>
      <c r="C94" s="636"/>
      <c r="D94" s="636"/>
      <c r="E94" s="636"/>
      <c r="F94" s="636"/>
      <c r="G94" s="636"/>
      <c r="H94" s="636"/>
      <c r="I94" s="636"/>
      <c r="J94" s="636"/>
      <c r="K94" s="636"/>
      <c r="L94" s="681"/>
      <c r="M94" s="272" t="s">
        <v>82</v>
      </c>
      <c r="N94" s="682"/>
      <c r="O94" s="636"/>
      <c r="P94" s="636"/>
      <c r="Q94" s="681"/>
    </row>
    <row r="95" spans="1:23" x14ac:dyDescent="0.25">
      <c r="A95" s="696"/>
      <c r="B95" s="640"/>
      <c r="C95" s="640"/>
      <c r="D95" s="640"/>
      <c r="E95" s="640"/>
      <c r="F95" s="640"/>
      <c r="G95" s="640"/>
      <c r="H95" s="640"/>
      <c r="I95" s="640"/>
      <c r="J95" s="640"/>
      <c r="K95" s="640"/>
      <c r="L95" s="697"/>
      <c r="M95" s="272"/>
      <c r="N95" s="682"/>
      <c r="O95" s="636"/>
      <c r="P95" s="636"/>
      <c r="Q95" s="681"/>
    </row>
    <row r="96" spans="1:23" x14ac:dyDescent="0.25">
      <c r="A96" s="673" t="s">
        <v>83</v>
      </c>
      <c r="B96" s="674"/>
      <c r="C96" s="674"/>
      <c r="D96" s="674"/>
      <c r="E96" s="674"/>
      <c r="F96" s="674"/>
      <c r="G96" s="674"/>
      <c r="H96" s="674"/>
      <c r="I96" s="674"/>
      <c r="J96" s="674"/>
      <c r="K96" s="674"/>
      <c r="L96" s="675"/>
      <c r="M96" s="153">
        <v>3</v>
      </c>
      <c r="N96" s="695"/>
      <c r="O96" s="676"/>
      <c r="P96" s="676"/>
      <c r="Q96" s="677"/>
    </row>
    <row r="97" spans="1:17" x14ac:dyDescent="0.25">
      <c r="A97" s="696"/>
      <c r="B97" s="640"/>
      <c r="C97" s="640"/>
      <c r="D97" s="640"/>
      <c r="E97" s="640"/>
      <c r="F97" s="640"/>
      <c r="G97" s="640"/>
      <c r="H97" s="640"/>
      <c r="I97" s="640"/>
      <c r="J97" s="640"/>
      <c r="K97" s="640"/>
      <c r="L97" s="697"/>
      <c r="M97" s="159"/>
      <c r="N97" s="696"/>
      <c r="O97" s="640"/>
      <c r="P97" s="640"/>
      <c r="Q97" s="697"/>
    </row>
    <row r="98" spans="1:17" x14ac:dyDescent="0.25">
      <c r="A98" s="701" t="s">
        <v>84</v>
      </c>
      <c r="B98" s="702"/>
      <c r="C98" s="702"/>
      <c r="D98" s="702"/>
      <c r="E98" s="702"/>
      <c r="F98" s="702"/>
      <c r="G98" s="702"/>
      <c r="H98" s="702"/>
      <c r="I98" s="702"/>
      <c r="J98" s="702"/>
      <c r="K98" s="702"/>
      <c r="L98" s="703"/>
      <c r="M98" s="153">
        <v>4</v>
      </c>
      <c r="N98" s="695"/>
      <c r="O98" s="676"/>
      <c r="P98" s="676"/>
      <c r="Q98" s="677"/>
    </row>
    <row r="99" spans="1:17" x14ac:dyDescent="0.25">
      <c r="A99" s="276"/>
      <c r="B99" s="277"/>
      <c r="C99" s="277"/>
      <c r="D99" s="277"/>
      <c r="E99" s="277"/>
      <c r="F99" s="277"/>
      <c r="G99" s="277"/>
      <c r="H99" s="277"/>
      <c r="I99" s="277"/>
      <c r="J99" s="277"/>
      <c r="K99" s="277"/>
      <c r="L99" s="277"/>
      <c r="M99" s="154"/>
      <c r="N99" s="272"/>
      <c r="O99" s="273"/>
      <c r="P99" s="273"/>
      <c r="Q99" s="274"/>
    </row>
    <row r="100" spans="1:17" x14ac:dyDescent="0.25">
      <c r="A100" s="682" t="s">
        <v>75</v>
      </c>
      <c r="B100" s="636"/>
      <c r="C100" s="636"/>
      <c r="D100" s="636"/>
      <c r="E100" s="636"/>
      <c r="F100" s="636"/>
      <c r="G100" s="636"/>
      <c r="H100" s="636"/>
      <c r="I100" s="636"/>
      <c r="J100" s="636"/>
      <c r="K100" s="636"/>
      <c r="L100" s="681"/>
      <c r="M100" s="154" t="s">
        <v>85</v>
      </c>
      <c r="N100" s="682"/>
      <c r="O100" s="636"/>
      <c r="P100" s="636"/>
      <c r="Q100" s="681"/>
    </row>
    <row r="101" spans="1:17" x14ac:dyDescent="0.25">
      <c r="A101" s="682" t="s">
        <v>75</v>
      </c>
      <c r="B101" s="636"/>
      <c r="C101" s="636"/>
      <c r="D101" s="636"/>
      <c r="E101" s="636"/>
      <c r="F101" s="636"/>
      <c r="G101" s="636"/>
      <c r="H101" s="636"/>
      <c r="I101" s="636"/>
      <c r="J101" s="636"/>
      <c r="K101" s="636"/>
      <c r="L101" s="681"/>
      <c r="M101" s="154" t="s">
        <v>86</v>
      </c>
      <c r="N101" s="682"/>
      <c r="O101" s="636"/>
      <c r="P101" s="636"/>
      <c r="Q101" s="681"/>
    </row>
    <row r="102" spans="1:17" x14ac:dyDescent="0.25">
      <c r="A102" s="682" t="s">
        <v>75</v>
      </c>
      <c r="B102" s="636"/>
      <c r="C102" s="636"/>
      <c r="D102" s="636"/>
      <c r="E102" s="636"/>
      <c r="F102" s="636"/>
      <c r="G102" s="636"/>
      <c r="H102" s="636"/>
      <c r="I102" s="636"/>
      <c r="J102" s="636"/>
      <c r="K102" s="636"/>
      <c r="L102" s="681"/>
      <c r="M102" s="154" t="s">
        <v>87</v>
      </c>
      <c r="N102" s="682"/>
      <c r="O102" s="636"/>
      <c r="P102" s="636"/>
      <c r="Q102" s="681"/>
    </row>
    <row r="103" spans="1:17" x14ac:dyDescent="0.25">
      <c r="A103" s="696"/>
      <c r="B103" s="640"/>
      <c r="C103" s="640"/>
      <c r="D103" s="640"/>
      <c r="E103" s="640"/>
      <c r="F103" s="640"/>
      <c r="G103" s="640"/>
      <c r="H103" s="640"/>
      <c r="I103" s="640"/>
      <c r="J103" s="640"/>
      <c r="K103" s="640"/>
      <c r="L103" s="697"/>
      <c r="M103" s="154"/>
      <c r="N103" s="682"/>
      <c r="O103" s="636"/>
      <c r="P103" s="636"/>
      <c r="Q103" s="681"/>
    </row>
    <row r="104" spans="1:17" x14ac:dyDescent="0.25">
      <c r="A104" s="708" t="s">
        <v>88</v>
      </c>
      <c r="B104" s="709"/>
      <c r="C104" s="709"/>
      <c r="D104" s="709"/>
      <c r="E104" s="709"/>
      <c r="F104" s="709"/>
      <c r="G104" s="709"/>
      <c r="H104" s="709"/>
      <c r="I104" s="709"/>
      <c r="J104" s="709"/>
      <c r="K104" s="709"/>
      <c r="L104" s="710"/>
      <c r="M104" s="163">
        <v>5</v>
      </c>
      <c r="N104" s="692"/>
      <c r="O104" s="693"/>
      <c r="P104" s="693"/>
      <c r="Q104" s="694"/>
    </row>
    <row r="106" spans="1:17" x14ac:dyDescent="0.25">
      <c r="A106" s="699" t="s">
        <v>89</v>
      </c>
      <c r="B106" s="699"/>
      <c r="C106" s="699"/>
      <c r="D106" s="164"/>
      <c r="F106" s="705"/>
      <c r="G106" s="705"/>
      <c r="H106" s="705"/>
      <c r="I106" s="705"/>
      <c r="J106" s="164"/>
      <c r="K106" s="705"/>
      <c r="L106" s="705"/>
      <c r="M106" s="705"/>
      <c r="N106" s="705"/>
      <c r="O106" s="705"/>
      <c r="P106" s="705"/>
      <c r="Q106" s="164"/>
    </row>
    <row r="107" spans="1:17" x14ac:dyDescent="0.25">
      <c r="E107" s="271" t="s">
        <v>90</v>
      </c>
      <c r="F107" s="706" t="s">
        <v>91</v>
      </c>
      <c r="G107" s="706"/>
      <c r="H107" s="706"/>
      <c r="I107" s="706"/>
      <c r="J107" s="164"/>
      <c r="K107" s="164"/>
      <c r="L107" s="164"/>
    </row>
    <row r="109" spans="1:17" x14ac:dyDescent="0.25">
      <c r="A109" s="705"/>
      <c r="B109" s="705"/>
      <c r="C109" s="705"/>
      <c r="D109" s="705"/>
      <c r="E109" s="705"/>
      <c r="F109" s="705"/>
      <c r="G109" s="705"/>
      <c r="H109" s="705"/>
      <c r="I109" s="705"/>
      <c r="J109" s="705"/>
      <c r="K109" s="705"/>
      <c r="L109" s="705"/>
      <c r="M109" s="705"/>
      <c r="N109" s="705"/>
      <c r="O109" s="705"/>
      <c r="P109" s="705"/>
      <c r="Q109" s="705"/>
    </row>
    <row r="110" spans="1:17" x14ac:dyDescent="0.25">
      <c r="A110" s="707" t="s">
        <v>92</v>
      </c>
      <c r="B110" s="707"/>
      <c r="C110" s="707"/>
      <c r="D110" s="707"/>
      <c r="E110" s="707"/>
      <c r="F110" s="707"/>
      <c r="G110" s="707"/>
      <c r="H110" s="707"/>
      <c r="I110" s="707"/>
      <c r="J110" s="707"/>
      <c r="K110" s="707"/>
      <c r="L110" s="707"/>
      <c r="M110" s="707"/>
      <c r="N110" s="707"/>
      <c r="O110" s="707"/>
      <c r="P110" s="707"/>
      <c r="Q110" s="707"/>
    </row>
    <row r="112" spans="1:17" x14ac:dyDescent="0.25">
      <c r="A112" s="704" t="s">
        <v>93</v>
      </c>
      <c r="B112" s="704"/>
      <c r="C112" s="704"/>
      <c r="D112" s="704"/>
      <c r="E112" s="704"/>
      <c r="F112" s="704"/>
      <c r="G112" s="704"/>
      <c r="H112" s="704"/>
      <c r="I112" s="704"/>
      <c r="J112" s="704"/>
      <c r="K112" s="704"/>
      <c r="L112" s="704"/>
      <c r="M112" s="704"/>
      <c r="N112" s="704"/>
      <c r="O112" s="704"/>
      <c r="P112" s="704"/>
      <c r="Q112" s="704"/>
    </row>
  </sheetData>
  <mergeCells count="149">
    <mergeCell ref="A112:Q112"/>
    <mergeCell ref="A106:C106"/>
    <mergeCell ref="F106:I106"/>
    <mergeCell ref="K106:P106"/>
    <mergeCell ref="F107:I107"/>
    <mergeCell ref="A109:Q109"/>
    <mergeCell ref="A110:Q110"/>
    <mergeCell ref="A102:L102"/>
    <mergeCell ref="N102:Q102"/>
    <mergeCell ref="A103:L103"/>
    <mergeCell ref="N103:Q103"/>
    <mergeCell ref="A104:L104"/>
    <mergeCell ref="N104:Q104"/>
    <mergeCell ref="A98:L98"/>
    <mergeCell ref="N98:Q98"/>
    <mergeCell ref="A100:L100"/>
    <mergeCell ref="N100:Q100"/>
    <mergeCell ref="A101:L101"/>
    <mergeCell ref="N101:Q101"/>
    <mergeCell ref="A95:L95"/>
    <mergeCell ref="N95:Q95"/>
    <mergeCell ref="A96:L96"/>
    <mergeCell ref="N96:Q96"/>
    <mergeCell ref="A97:L97"/>
    <mergeCell ref="N97:Q97"/>
    <mergeCell ref="A92:L92"/>
    <mergeCell ref="N92:Q92"/>
    <mergeCell ref="A93:L93"/>
    <mergeCell ref="N93:Q93"/>
    <mergeCell ref="A94:L94"/>
    <mergeCell ref="N94:Q94"/>
    <mergeCell ref="A89:L89"/>
    <mergeCell ref="N89:Q89"/>
    <mergeCell ref="A90:L90"/>
    <mergeCell ref="N90:Q90"/>
    <mergeCell ref="A91:L91"/>
    <mergeCell ref="N91:Q91"/>
    <mergeCell ref="A86:L86"/>
    <mergeCell ref="N86:Q86"/>
    <mergeCell ref="A87:L87"/>
    <mergeCell ref="N87:Q87"/>
    <mergeCell ref="A88:L88"/>
    <mergeCell ref="N88:Q88"/>
    <mergeCell ref="A83:L83"/>
    <mergeCell ref="N83:Q83"/>
    <mergeCell ref="A84:L84"/>
    <mergeCell ref="N84:Q84"/>
    <mergeCell ref="A85:L85"/>
    <mergeCell ref="N85:Q85"/>
    <mergeCell ref="A80:L80"/>
    <mergeCell ref="N80:Q80"/>
    <mergeCell ref="A81:L81"/>
    <mergeCell ref="N81:Q81"/>
    <mergeCell ref="A82:L82"/>
    <mergeCell ref="N82:Q82"/>
    <mergeCell ref="A76:Q76"/>
    <mergeCell ref="A77:L78"/>
    <mergeCell ref="M77:M78"/>
    <mergeCell ref="N77:Q78"/>
    <mergeCell ref="A79:L79"/>
    <mergeCell ref="N79:Q79"/>
    <mergeCell ref="M68:Q71"/>
    <mergeCell ref="C69:K69"/>
    <mergeCell ref="D71:J71"/>
    <mergeCell ref="A72:N72"/>
    <mergeCell ref="A73:N73"/>
    <mergeCell ref="A74:Q75"/>
    <mergeCell ref="M61:N61"/>
    <mergeCell ref="M62:N62"/>
    <mergeCell ref="M63:N63"/>
    <mergeCell ref="M64:N64"/>
    <mergeCell ref="M65:N65"/>
    <mergeCell ref="M66:N66"/>
    <mergeCell ref="M55:N55"/>
    <mergeCell ref="M56:N56"/>
    <mergeCell ref="M57:N57"/>
    <mergeCell ref="M58:N58"/>
    <mergeCell ref="M59:N59"/>
    <mergeCell ref="M60:N60"/>
    <mergeCell ref="J51:J52"/>
    <mergeCell ref="K51:K52"/>
    <mergeCell ref="L51:L52"/>
    <mergeCell ref="M51:N52"/>
    <mergeCell ref="M53:N53"/>
    <mergeCell ref="M54:N54"/>
    <mergeCell ref="M50:N50"/>
    <mergeCell ref="B51:B52"/>
    <mergeCell ref="C51:C52"/>
    <mergeCell ref="D51:D52"/>
    <mergeCell ref="E51:E52"/>
    <mergeCell ref="F51:F52"/>
    <mergeCell ref="G51:G52"/>
    <mergeCell ref="H51:H52"/>
    <mergeCell ref="I51:I52"/>
    <mergeCell ref="A39:N39"/>
    <mergeCell ref="A40:Q41"/>
    <mergeCell ref="A42:Q42"/>
    <mergeCell ref="A45:A49"/>
    <mergeCell ref="B45:B49"/>
    <mergeCell ref="C45:N45"/>
    <mergeCell ref="C46:C49"/>
    <mergeCell ref="D46:D49"/>
    <mergeCell ref="E46:E49"/>
    <mergeCell ref="F46:F49"/>
    <mergeCell ref="M46:N49"/>
    <mergeCell ref="G46:G49"/>
    <mergeCell ref="H46:H49"/>
    <mergeCell ref="I46:I49"/>
    <mergeCell ref="J46:J49"/>
    <mergeCell ref="K46:K49"/>
    <mergeCell ref="L46:L49"/>
    <mergeCell ref="Q16:Q17"/>
    <mergeCell ref="M33:Q35"/>
    <mergeCell ref="C35:K35"/>
    <mergeCell ref="D37:J37"/>
    <mergeCell ref="A38:N38"/>
    <mergeCell ref="J16:J17"/>
    <mergeCell ref="K16:K17"/>
    <mergeCell ref="L16:L17"/>
    <mergeCell ref="M16:M17"/>
    <mergeCell ref="N16:N17"/>
    <mergeCell ref="O16:O17"/>
    <mergeCell ref="B16:B17"/>
    <mergeCell ref="C16:C17"/>
    <mergeCell ref="D16:D17"/>
    <mergeCell ref="E16:E17"/>
    <mergeCell ref="F16:F17"/>
    <mergeCell ref="G16:G17"/>
    <mergeCell ref="H16:H17"/>
    <mergeCell ref="I16:I17"/>
    <mergeCell ref="P16:P17"/>
    <mergeCell ref="M1:Q5"/>
    <mergeCell ref="C3:K3"/>
    <mergeCell ref="B5:L5"/>
    <mergeCell ref="A6:N6"/>
    <mergeCell ref="A8:N8"/>
    <mergeCell ref="A9:N9"/>
    <mergeCell ref="A10:Q11"/>
    <mergeCell ref="A12:P12"/>
    <mergeCell ref="A13:A14"/>
    <mergeCell ref="B13:B14"/>
    <mergeCell ref="C13:D13"/>
    <mergeCell ref="E13:F13"/>
    <mergeCell ref="G13:H13"/>
    <mergeCell ref="I13:I14"/>
    <mergeCell ref="J13:J14"/>
    <mergeCell ref="K13:K14"/>
    <mergeCell ref="L13:N13"/>
    <mergeCell ref="O13:Q13"/>
  </mergeCells>
  <pageMargins left="0.8" right="0.52" top="0.28000000000000003" bottom="0.32" header="0.3" footer="0.3"/>
  <pageSetup orientation="portrait" copies="8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CA791-2413-4F1C-A26A-CA389CE15774}">
  <dimension ref="A1:W112"/>
  <sheetViews>
    <sheetView showWhiteSpace="0" view="pageLayout" topLeftCell="A16" zoomScale="112" zoomScaleNormal="106" zoomScalePageLayoutView="112" workbookViewId="0">
      <selection activeCell="D19" sqref="D19"/>
    </sheetView>
  </sheetViews>
  <sheetFormatPr defaultColWidth="9.140625" defaultRowHeight="15" x14ac:dyDescent="0.25"/>
  <cols>
    <col min="1" max="1" width="12.5703125" style="271" customWidth="1"/>
    <col min="2" max="2" width="4.42578125" style="271" customWidth="1"/>
    <col min="3" max="3" width="5.42578125" style="271" customWidth="1"/>
    <col min="4" max="4" width="5.5703125" style="271" customWidth="1"/>
    <col min="5" max="5" width="5" style="271" customWidth="1"/>
    <col min="6" max="6" width="4.42578125" style="271" customWidth="1"/>
    <col min="7" max="7" width="4.5703125" style="271" customWidth="1"/>
    <col min="8" max="8" width="5.5703125" style="271" customWidth="1"/>
    <col min="9" max="9" width="4.42578125" style="271" customWidth="1"/>
    <col min="10" max="10" width="5.85546875" style="271" customWidth="1"/>
    <col min="11" max="11" width="5" style="271" customWidth="1"/>
    <col min="12" max="12" width="4.42578125" style="271" customWidth="1"/>
    <col min="13" max="13" width="4.5703125" style="271" customWidth="1"/>
    <col min="14" max="14" width="4.42578125" style="271" customWidth="1"/>
    <col min="15" max="15" width="4.85546875" style="271" customWidth="1"/>
    <col min="16" max="16" width="4.5703125" style="271" customWidth="1"/>
    <col min="17" max="17" width="5.140625" style="271" customWidth="1"/>
    <col min="18" max="16384" width="9.140625" style="271"/>
  </cols>
  <sheetData>
    <row r="1" spans="1:18" ht="65.25" customHeight="1" x14ac:dyDescent="0.25">
      <c r="A1" s="273"/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132"/>
      <c r="M1" s="632" t="s">
        <v>0</v>
      </c>
      <c r="N1" s="632"/>
      <c r="O1" s="632"/>
      <c r="P1" s="632"/>
      <c r="Q1" s="632"/>
    </row>
    <row r="2" spans="1:18" ht="15.75" x14ac:dyDescent="0.25">
      <c r="A2" s="273"/>
      <c r="B2" s="273"/>
      <c r="C2" s="134">
        <v>3</v>
      </c>
      <c r="D2" s="134">
        <v>0</v>
      </c>
      <c r="E2" s="134">
        <v>0</v>
      </c>
      <c r="F2" s="134">
        <v>6</v>
      </c>
      <c r="G2" s="134">
        <v>2</v>
      </c>
      <c r="H2" s="134">
        <v>4</v>
      </c>
      <c r="I2" s="134">
        <v>3</v>
      </c>
      <c r="J2" s="134">
        <v>4</v>
      </c>
      <c r="K2" s="134">
        <v>4</v>
      </c>
      <c r="L2" s="132"/>
      <c r="M2" s="632"/>
      <c r="N2" s="632"/>
      <c r="O2" s="632"/>
      <c r="P2" s="632"/>
      <c r="Q2" s="632"/>
    </row>
    <row r="3" spans="1:18" x14ac:dyDescent="0.25">
      <c r="A3" s="273"/>
      <c r="B3" s="273"/>
      <c r="C3" s="633" t="s">
        <v>1</v>
      </c>
      <c r="D3" s="633"/>
      <c r="E3" s="633"/>
      <c r="F3" s="633"/>
      <c r="G3" s="633"/>
      <c r="H3" s="633"/>
      <c r="I3" s="633"/>
      <c r="J3" s="633"/>
      <c r="K3" s="633"/>
      <c r="L3" s="132"/>
      <c r="M3" s="632"/>
      <c r="N3" s="632"/>
      <c r="O3" s="632"/>
      <c r="P3" s="632"/>
      <c r="Q3" s="632"/>
    </row>
    <row r="4" spans="1:18" ht="3" customHeight="1" x14ac:dyDescent="0.25">
      <c r="A4" s="273"/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132"/>
      <c r="M4" s="632"/>
      <c r="N4" s="632"/>
      <c r="O4" s="632"/>
      <c r="P4" s="632"/>
      <c r="Q4" s="632"/>
    </row>
    <row r="5" spans="1:18" ht="17.25" customHeight="1" x14ac:dyDescent="0.25">
      <c r="A5" s="135"/>
      <c r="B5" s="634" t="s">
        <v>94</v>
      </c>
      <c r="C5" s="634"/>
      <c r="D5" s="634"/>
      <c r="E5" s="634"/>
      <c r="F5" s="634"/>
      <c r="G5" s="634"/>
      <c r="H5" s="634"/>
      <c r="I5" s="634"/>
      <c r="J5" s="634"/>
      <c r="K5" s="634"/>
      <c r="L5" s="634"/>
      <c r="M5" s="632"/>
      <c r="N5" s="632"/>
      <c r="O5" s="632"/>
      <c r="P5" s="632"/>
      <c r="Q5" s="632"/>
    </row>
    <row r="6" spans="1:18" x14ac:dyDescent="0.25">
      <c r="A6" s="635" t="s">
        <v>2</v>
      </c>
      <c r="B6" s="636"/>
      <c r="C6" s="636"/>
      <c r="D6" s="636"/>
      <c r="E6" s="636"/>
      <c r="F6" s="636"/>
      <c r="G6" s="636"/>
      <c r="H6" s="636"/>
      <c r="I6" s="636"/>
      <c r="J6" s="636"/>
      <c r="K6" s="636"/>
      <c r="L6" s="636"/>
      <c r="M6" s="636"/>
      <c r="N6" s="636"/>
      <c r="O6" s="273"/>
      <c r="P6" s="273"/>
      <c r="Q6" s="273"/>
    </row>
    <row r="7" spans="1:18" ht="10.5" customHeight="1" x14ac:dyDescent="0.25">
      <c r="A7" s="273"/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</row>
    <row r="8" spans="1:18" ht="14.25" customHeight="1" x14ac:dyDescent="0.25">
      <c r="A8" s="637" t="s">
        <v>95</v>
      </c>
      <c r="B8" s="636"/>
      <c r="C8" s="636"/>
      <c r="D8" s="636"/>
      <c r="E8" s="636"/>
      <c r="F8" s="636"/>
      <c r="G8" s="636"/>
      <c r="H8" s="636"/>
      <c r="I8" s="636"/>
      <c r="J8" s="636"/>
      <c r="K8" s="636"/>
      <c r="L8" s="636"/>
      <c r="M8" s="636"/>
      <c r="N8" s="636"/>
      <c r="O8" s="273"/>
      <c r="P8" s="273"/>
      <c r="Q8" s="273"/>
    </row>
    <row r="9" spans="1:18" ht="15.75" x14ac:dyDescent="0.25">
      <c r="A9" s="637" t="s">
        <v>3</v>
      </c>
      <c r="B9" s="636"/>
      <c r="C9" s="636"/>
      <c r="D9" s="636"/>
      <c r="E9" s="636"/>
      <c r="F9" s="636"/>
      <c r="G9" s="636"/>
      <c r="H9" s="636"/>
      <c r="I9" s="636"/>
      <c r="J9" s="636"/>
      <c r="K9" s="636"/>
      <c r="L9" s="636"/>
      <c r="M9" s="636"/>
      <c r="N9" s="636"/>
      <c r="O9" s="273"/>
      <c r="P9" s="273"/>
      <c r="Q9" s="273"/>
    </row>
    <row r="10" spans="1:18" x14ac:dyDescent="0.25">
      <c r="A10" s="638" t="s">
        <v>4</v>
      </c>
      <c r="B10" s="638"/>
      <c r="C10" s="638"/>
      <c r="D10" s="638"/>
      <c r="E10" s="638"/>
      <c r="F10" s="638"/>
      <c r="G10" s="638"/>
      <c r="H10" s="638"/>
      <c r="I10" s="638"/>
      <c r="J10" s="638"/>
      <c r="K10" s="638"/>
      <c r="L10" s="638"/>
      <c r="M10" s="638"/>
      <c r="N10" s="638"/>
      <c r="O10" s="638"/>
      <c r="P10" s="638"/>
      <c r="Q10" s="638"/>
    </row>
    <row r="11" spans="1:18" ht="22.5" customHeight="1" x14ac:dyDescent="0.25">
      <c r="A11" s="638"/>
      <c r="B11" s="638"/>
      <c r="C11" s="638"/>
      <c r="D11" s="638"/>
      <c r="E11" s="638"/>
      <c r="F11" s="638"/>
      <c r="G11" s="638"/>
      <c r="H11" s="638"/>
      <c r="I11" s="638"/>
      <c r="J11" s="638"/>
      <c r="K11" s="638"/>
      <c r="L11" s="638"/>
      <c r="M11" s="638"/>
      <c r="N11" s="638"/>
      <c r="O11" s="638"/>
      <c r="P11" s="638"/>
      <c r="Q11" s="638"/>
    </row>
    <row r="12" spans="1:18" ht="16.5" customHeight="1" x14ac:dyDescent="0.25">
      <c r="A12" s="639" t="s">
        <v>5</v>
      </c>
      <c r="B12" s="640"/>
      <c r="C12" s="640"/>
      <c r="D12" s="640"/>
      <c r="E12" s="640"/>
      <c r="F12" s="640"/>
      <c r="G12" s="640"/>
      <c r="H12" s="640"/>
      <c r="I12" s="640"/>
      <c r="J12" s="640"/>
      <c r="K12" s="640"/>
      <c r="L12" s="640"/>
      <c r="M12" s="640"/>
      <c r="N12" s="640"/>
      <c r="O12" s="640"/>
      <c r="P12" s="640"/>
      <c r="Q12" s="273"/>
    </row>
    <row r="13" spans="1:18" s="136" customFormat="1" ht="51.75" customHeight="1" x14ac:dyDescent="0.2">
      <c r="A13" s="641" t="s">
        <v>6</v>
      </c>
      <c r="B13" s="642" t="s">
        <v>7</v>
      </c>
      <c r="C13" s="644" t="s">
        <v>8</v>
      </c>
      <c r="D13" s="645"/>
      <c r="E13" s="644" t="s">
        <v>9</v>
      </c>
      <c r="F13" s="645"/>
      <c r="G13" s="644" t="s">
        <v>10</v>
      </c>
      <c r="H13" s="645"/>
      <c r="I13" s="646" t="s">
        <v>11</v>
      </c>
      <c r="J13" s="646" t="s">
        <v>12</v>
      </c>
      <c r="K13" s="646" t="s">
        <v>13</v>
      </c>
      <c r="L13" s="648" t="s">
        <v>14</v>
      </c>
      <c r="M13" s="649"/>
      <c r="N13" s="650"/>
      <c r="O13" s="648" t="s">
        <v>15</v>
      </c>
      <c r="P13" s="649"/>
      <c r="Q13" s="650"/>
    </row>
    <row r="14" spans="1:18" s="136" customFormat="1" ht="57" customHeight="1" x14ac:dyDescent="0.2">
      <c r="A14" s="641"/>
      <c r="B14" s="643"/>
      <c r="C14" s="137" t="s">
        <v>16</v>
      </c>
      <c r="D14" s="137" t="s">
        <v>17</v>
      </c>
      <c r="E14" s="137" t="s">
        <v>16</v>
      </c>
      <c r="F14" s="137" t="s">
        <v>18</v>
      </c>
      <c r="G14" s="137" t="s">
        <v>16</v>
      </c>
      <c r="H14" s="137" t="s">
        <v>18</v>
      </c>
      <c r="I14" s="647"/>
      <c r="J14" s="647"/>
      <c r="K14" s="647"/>
      <c r="L14" s="137" t="s">
        <v>19</v>
      </c>
      <c r="M14" s="137" t="s">
        <v>20</v>
      </c>
      <c r="N14" s="137" t="s">
        <v>21</v>
      </c>
      <c r="O14" s="137" t="s">
        <v>19</v>
      </c>
      <c r="P14" s="137" t="s">
        <v>20</v>
      </c>
      <c r="Q14" s="137" t="s">
        <v>21</v>
      </c>
    </row>
    <row r="15" spans="1:18" s="136" customFormat="1" ht="18.75" customHeight="1" x14ac:dyDescent="0.2">
      <c r="A15" s="138" t="s">
        <v>22</v>
      </c>
      <c r="B15" s="279" t="s">
        <v>23</v>
      </c>
      <c r="C15" s="279">
        <v>1</v>
      </c>
      <c r="D15" s="279">
        <v>2</v>
      </c>
      <c r="E15" s="279">
        <v>3</v>
      </c>
      <c r="F15" s="279">
        <v>4</v>
      </c>
      <c r="G15" s="279">
        <v>5</v>
      </c>
      <c r="H15" s="279">
        <v>6</v>
      </c>
      <c r="I15" s="279">
        <v>7</v>
      </c>
      <c r="J15" s="279">
        <v>8</v>
      </c>
      <c r="K15" s="279">
        <v>9</v>
      </c>
      <c r="L15" s="279">
        <v>10</v>
      </c>
      <c r="M15" s="279">
        <v>11</v>
      </c>
      <c r="N15" s="279">
        <v>12</v>
      </c>
      <c r="O15" s="279">
        <v>13</v>
      </c>
      <c r="P15" s="279">
        <v>14</v>
      </c>
      <c r="Q15" s="279">
        <v>15</v>
      </c>
      <c r="R15" s="136">
        <f>SUM(D16+F16+H16)</f>
        <v>941</v>
      </c>
    </row>
    <row r="16" spans="1:18" s="136" customFormat="1" ht="11.25" x14ac:dyDescent="0.2">
      <c r="A16" s="280" t="s">
        <v>24</v>
      </c>
      <c r="B16" s="656"/>
      <c r="C16" s="651">
        <f>SUM(C18:C31)</f>
        <v>51</v>
      </c>
      <c r="D16" s="651">
        <f t="shared" ref="D16:Q16" si="0">SUM(D18:D31)</f>
        <v>941</v>
      </c>
      <c r="E16" s="651">
        <f t="shared" si="0"/>
        <v>0</v>
      </c>
      <c r="F16" s="651">
        <f t="shared" si="0"/>
        <v>0</v>
      </c>
      <c r="G16" s="651">
        <f t="shared" si="0"/>
        <v>0</v>
      </c>
      <c r="H16" s="651">
        <f t="shared" si="0"/>
        <v>0</v>
      </c>
      <c r="I16" s="651">
        <f t="shared" si="0"/>
        <v>0</v>
      </c>
      <c r="J16" s="651">
        <f t="shared" si="0"/>
        <v>0</v>
      </c>
      <c r="K16" s="651">
        <f t="shared" si="0"/>
        <v>13</v>
      </c>
      <c r="L16" s="651">
        <f t="shared" si="0"/>
        <v>0</v>
      </c>
      <c r="M16" s="651">
        <f t="shared" si="0"/>
        <v>0</v>
      </c>
      <c r="N16" s="651">
        <f t="shared" si="0"/>
        <v>0</v>
      </c>
      <c r="O16" s="651">
        <f t="shared" si="0"/>
        <v>0</v>
      </c>
      <c r="P16" s="651">
        <f t="shared" si="0"/>
        <v>0</v>
      </c>
      <c r="Q16" s="651">
        <f t="shared" si="0"/>
        <v>0</v>
      </c>
    </row>
    <row r="17" spans="1:17" s="136" customFormat="1" ht="11.25" x14ac:dyDescent="0.2">
      <c r="A17" s="281" t="s">
        <v>25</v>
      </c>
      <c r="B17" s="657"/>
      <c r="C17" s="652"/>
      <c r="D17" s="652"/>
      <c r="E17" s="652"/>
      <c r="F17" s="652"/>
      <c r="G17" s="652"/>
      <c r="H17" s="652"/>
      <c r="I17" s="652"/>
      <c r="J17" s="652"/>
      <c r="K17" s="652"/>
      <c r="L17" s="652"/>
      <c r="M17" s="652"/>
      <c r="N17" s="652"/>
      <c r="O17" s="652"/>
      <c r="P17" s="652"/>
      <c r="Q17" s="652"/>
    </row>
    <row r="18" spans="1:17" s="144" customFormat="1" ht="40.5" customHeight="1" x14ac:dyDescent="0.25">
      <c r="A18" s="282" t="s">
        <v>26</v>
      </c>
      <c r="B18" s="143" t="s">
        <v>27</v>
      </c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</row>
    <row r="19" spans="1:17" s="144" customFormat="1" ht="21" x14ac:dyDescent="0.25">
      <c r="A19" s="145" t="s">
        <v>28</v>
      </c>
      <c r="B19" s="279" t="s">
        <v>29</v>
      </c>
      <c r="C19" s="270">
        <v>6</v>
      </c>
      <c r="D19" s="270">
        <v>97</v>
      </c>
      <c r="E19" s="270"/>
      <c r="F19" s="270"/>
      <c r="G19" s="270"/>
      <c r="H19" s="270"/>
      <c r="I19" s="270"/>
      <c r="J19" s="270"/>
      <c r="K19" s="270">
        <v>2</v>
      </c>
      <c r="L19" s="270"/>
      <c r="M19" s="270"/>
      <c r="N19" s="270"/>
      <c r="O19" s="270"/>
      <c r="P19" s="270"/>
      <c r="Q19" s="270"/>
    </row>
    <row r="20" spans="1:17" s="144" customFormat="1" x14ac:dyDescent="0.25">
      <c r="A20" s="145" t="s">
        <v>30</v>
      </c>
      <c r="B20" s="279" t="s">
        <v>31</v>
      </c>
      <c r="C20" s="270">
        <v>2</v>
      </c>
      <c r="D20" s="270">
        <v>42</v>
      </c>
      <c r="E20" s="270"/>
      <c r="F20" s="270"/>
      <c r="G20" s="270"/>
      <c r="H20" s="270"/>
      <c r="I20" s="270"/>
      <c r="J20" s="270"/>
      <c r="K20" s="270">
        <v>1</v>
      </c>
      <c r="L20" s="270"/>
      <c r="M20" s="270"/>
      <c r="N20" s="270"/>
      <c r="O20" s="270"/>
      <c r="P20" s="270"/>
      <c r="Q20" s="270"/>
    </row>
    <row r="21" spans="1:17" s="144" customFormat="1" ht="42" x14ac:dyDescent="0.25">
      <c r="A21" s="145" t="s">
        <v>32</v>
      </c>
      <c r="B21" s="279" t="s">
        <v>33</v>
      </c>
      <c r="C21" s="270">
        <v>4</v>
      </c>
      <c r="D21" s="270">
        <v>72</v>
      </c>
      <c r="E21" s="270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</row>
    <row r="22" spans="1:17" s="144" customFormat="1" x14ac:dyDescent="0.25">
      <c r="A22" s="145" t="s">
        <v>34</v>
      </c>
      <c r="B22" s="279" t="s">
        <v>35</v>
      </c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</row>
    <row r="23" spans="1:17" s="144" customFormat="1" ht="31.5" x14ac:dyDescent="0.25">
      <c r="A23" s="145" t="s">
        <v>36</v>
      </c>
      <c r="B23" s="279" t="s">
        <v>37</v>
      </c>
      <c r="C23" s="270">
        <v>1</v>
      </c>
      <c r="D23" s="270">
        <v>21</v>
      </c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</row>
    <row r="24" spans="1:17" s="144" customFormat="1" ht="42" x14ac:dyDescent="0.25">
      <c r="A24" s="145" t="s">
        <v>38</v>
      </c>
      <c r="B24" s="279" t="s">
        <v>39</v>
      </c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</row>
    <row r="25" spans="1:17" s="144" customFormat="1" ht="21" x14ac:dyDescent="0.25">
      <c r="A25" s="145" t="s">
        <v>40</v>
      </c>
      <c r="B25" s="279" t="s">
        <v>41</v>
      </c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</row>
    <row r="26" spans="1:17" s="144" customFormat="1" ht="31.5" x14ac:dyDescent="0.25">
      <c r="A26" s="145" t="s">
        <v>42</v>
      </c>
      <c r="B26" s="279" t="s">
        <v>43</v>
      </c>
      <c r="C26" s="270">
        <v>13</v>
      </c>
      <c r="D26" s="270">
        <v>235</v>
      </c>
      <c r="E26" s="270"/>
      <c r="F26" s="270"/>
      <c r="G26" s="270"/>
      <c r="H26" s="270"/>
      <c r="I26" s="270"/>
      <c r="J26" s="270"/>
      <c r="K26" s="270">
        <v>4</v>
      </c>
      <c r="L26" s="270"/>
      <c r="M26" s="270"/>
      <c r="N26" s="270"/>
      <c r="O26" s="270"/>
      <c r="P26" s="270"/>
      <c r="Q26" s="270"/>
    </row>
    <row r="27" spans="1:17" s="144" customFormat="1" ht="31.5" x14ac:dyDescent="0.25">
      <c r="A27" s="145" t="s">
        <v>44</v>
      </c>
      <c r="B27" s="279" t="s">
        <v>45</v>
      </c>
      <c r="C27" s="270">
        <v>12</v>
      </c>
      <c r="D27" s="270">
        <v>224</v>
      </c>
      <c r="E27" s="270"/>
      <c r="F27" s="270"/>
      <c r="G27" s="270"/>
      <c r="H27" s="270"/>
      <c r="I27" s="270"/>
      <c r="J27" s="270"/>
      <c r="K27" s="270">
        <v>2</v>
      </c>
      <c r="L27" s="270"/>
      <c r="M27" s="270"/>
      <c r="N27" s="270"/>
      <c r="O27" s="270"/>
      <c r="P27" s="270"/>
      <c r="Q27" s="270"/>
    </row>
    <row r="28" spans="1:17" s="144" customFormat="1" ht="24.75" customHeight="1" x14ac:dyDescent="0.25">
      <c r="A28" s="145" t="s">
        <v>46</v>
      </c>
      <c r="B28" s="279" t="s">
        <v>47</v>
      </c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</row>
    <row r="29" spans="1:17" s="144" customFormat="1" ht="21" x14ac:dyDescent="0.25">
      <c r="A29" s="145" t="s">
        <v>48</v>
      </c>
      <c r="B29" s="279" t="s">
        <v>49</v>
      </c>
      <c r="C29" s="270">
        <v>13</v>
      </c>
      <c r="D29" s="270">
        <v>250</v>
      </c>
      <c r="E29" s="270"/>
      <c r="F29" s="270"/>
      <c r="G29" s="270"/>
      <c r="H29" s="270"/>
      <c r="I29" s="270"/>
      <c r="J29" s="270"/>
      <c r="K29" s="270">
        <v>4</v>
      </c>
      <c r="L29" s="270"/>
      <c r="M29" s="270"/>
      <c r="N29" s="270"/>
      <c r="O29" s="270"/>
      <c r="P29" s="270"/>
      <c r="Q29" s="270"/>
    </row>
    <row r="30" spans="1:17" s="144" customFormat="1" ht="21" x14ac:dyDescent="0.25">
      <c r="A30" s="145" t="s">
        <v>50</v>
      </c>
      <c r="B30" s="279" t="s">
        <v>51</v>
      </c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</row>
    <row r="31" spans="1:17" s="144" customFormat="1" ht="22.5" customHeight="1" x14ac:dyDescent="0.25">
      <c r="A31" s="145" t="s">
        <v>52</v>
      </c>
      <c r="B31" s="279" t="s">
        <v>53</v>
      </c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0"/>
    </row>
    <row r="32" spans="1:17" s="144" customFormat="1" ht="22.5" customHeight="1" x14ac:dyDescent="0.25">
      <c r="A32" s="146"/>
      <c r="B32" s="147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149"/>
    </row>
    <row r="33" spans="1:17" s="144" customFormat="1" ht="6" customHeight="1" x14ac:dyDescent="0.25">
      <c r="A33" s="146"/>
      <c r="B33" s="147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653"/>
      <c r="N33" s="653"/>
      <c r="O33" s="653"/>
      <c r="P33" s="653"/>
      <c r="Q33" s="653"/>
    </row>
    <row r="34" spans="1:17" s="144" customFormat="1" ht="17.25" hidden="1" customHeight="1" x14ac:dyDescent="0.25">
      <c r="A34" s="146"/>
      <c r="B34" s="147"/>
      <c r="C34" s="150"/>
      <c r="D34" s="150"/>
      <c r="E34" s="150"/>
      <c r="F34" s="150"/>
      <c r="G34" s="150"/>
      <c r="H34" s="150"/>
      <c r="I34" s="150"/>
      <c r="J34" s="150"/>
      <c r="K34" s="150"/>
      <c r="L34" s="278"/>
      <c r="M34" s="653"/>
      <c r="N34" s="653"/>
      <c r="O34" s="653"/>
      <c r="P34" s="653"/>
      <c r="Q34" s="653"/>
    </row>
    <row r="35" spans="1:17" s="144" customFormat="1" ht="22.5" hidden="1" customHeight="1" x14ac:dyDescent="0.25">
      <c r="A35" s="146"/>
      <c r="B35" s="147"/>
      <c r="C35" s="654"/>
      <c r="D35" s="654"/>
      <c r="E35" s="654"/>
      <c r="F35" s="654"/>
      <c r="G35" s="654"/>
      <c r="H35" s="654"/>
      <c r="I35" s="654"/>
      <c r="J35" s="654"/>
      <c r="K35" s="654"/>
      <c r="L35" s="278"/>
      <c r="M35" s="653"/>
      <c r="N35" s="653"/>
      <c r="O35" s="653"/>
      <c r="P35" s="653"/>
      <c r="Q35" s="653"/>
    </row>
    <row r="36" spans="1:17" s="144" customFormat="1" ht="17.25" hidden="1" customHeight="1" x14ac:dyDescent="0.25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2"/>
      <c r="N36" s="152"/>
      <c r="O36" s="152"/>
      <c r="P36" s="152"/>
      <c r="Q36" s="152"/>
    </row>
    <row r="37" spans="1:17" s="144" customFormat="1" ht="14.25" hidden="1" customHeight="1" x14ac:dyDescent="0.25">
      <c r="A37" s="146"/>
      <c r="B37" s="147"/>
      <c r="C37" s="278"/>
      <c r="D37" s="654"/>
      <c r="E37" s="654"/>
      <c r="F37" s="654"/>
      <c r="G37" s="654"/>
      <c r="H37" s="654"/>
      <c r="I37" s="654"/>
      <c r="J37" s="654"/>
      <c r="K37" s="278"/>
      <c r="L37" s="278"/>
      <c r="M37" s="278"/>
      <c r="N37" s="278"/>
      <c r="O37" s="278"/>
      <c r="P37" s="278"/>
      <c r="Q37" s="149"/>
    </row>
    <row r="38" spans="1:17" s="144" customFormat="1" ht="15.75" hidden="1" customHeight="1" x14ac:dyDescent="0.25">
      <c r="A38" s="655"/>
      <c r="B38" s="655"/>
      <c r="C38" s="655"/>
      <c r="D38" s="655"/>
      <c r="E38" s="655"/>
      <c r="F38" s="655"/>
      <c r="G38" s="655"/>
      <c r="H38" s="655"/>
      <c r="I38" s="655"/>
      <c r="J38" s="655"/>
      <c r="K38" s="655"/>
      <c r="L38" s="655"/>
      <c r="M38" s="655"/>
      <c r="N38" s="655"/>
      <c r="O38" s="278"/>
      <c r="P38" s="278"/>
      <c r="Q38" s="149"/>
    </row>
    <row r="39" spans="1:17" s="144" customFormat="1" ht="15.75" hidden="1" customHeight="1" x14ac:dyDescent="0.25">
      <c r="A39" s="655"/>
      <c r="B39" s="655"/>
      <c r="C39" s="655"/>
      <c r="D39" s="655"/>
      <c r="E39" s="655"/>
      <c r="F39" s="655"/>
      <c r="G39" s="655"/>
      <c r="H39" s="655"/>
      <c r="I39" s="655"/>
      <c r="J39" s="655"/>
      <c r="K39" s="655"/>
      <c r="L39" s="655"/>
      <c r="M39" s="655"/>
      <c r="N39" s="655"/>
      <c r="O39" s="278"/>
      <c r="P39" s="278"/>
      <c r="Q39" s="149"/>
    </row>
    <row r="40" spans="1:17" s="144" customFormat="1" ht="15" hidden="1" customHeight="1" x14ac:dyDescent="0.25">
      <c r="A40" s="638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</row>
    <row r="41" spans="1:17" s="144" customFormat="1" ht="14.1" hidden="1" customHeight="1" x14ac:dyDescent="0.25">
      <c r="A41" s="638"/>
      <c r="B41" s="638"/>
      <c r="C41" s="638"/>
      <c r="D41" s="638"/>
      <c r="E41" s="638"/>
      <c r="F41" s="638"/>
      <c r="G41" s="638"/>
      <c r="H41" s="638"/>
      <c r="I41" s="638"/>
      <c r="J41" s="638"/>
      <c r="K41" s="638"/>
      <c r="L41" s="638"/>
      <c r="M41" s="638"/>
      <c r="N41" s="638"/>
      <c r="O41" s="638"/>
      <c r="P41" s="638"/>
      <c r="Q41" s="638"/>
    </row>
    <row r="42" spans="1:17" s="144" customFormat="1" ht="23.25" customHeight="1" x14ac:dyDescent="0.25">
      <c r="A42" s="658" t="s">
        <v>54</v>
      </c>
      <c r="B42" s="658"/>
      <c r="C42" s="658"/>
      <c r="D42" s="658"/>
      <c r="E42" s="658"/>
      <c r="F42" s="658"/>
      <c r="G42" s="658"/>
      <c r="H42" s="658"/>
      <c r="I42" s="658"/>
      <c r="J42" s="658"/>
      <c r="K42" s="658"/>
      <c r="L42" s="658"/>
      <c r="M42" s="658"/>
      <c r="N42" s="658"/>
      <c r="O42" s="658"/>
      <c r="P42" s="658"/>
      <c r="Q42" s="658"/>
    </row>
    <row r="43" spans="1:17" s="144" customFormat="1" ht="15" hidden="1" customHeight="1" x14ac:dyDescent="0.25"/>
    <row r="44" spans="1:17" s="144" customFormat="1" ht="8.25" customHeight="1" x14ac:dyDescent="0.25"/>
    <row r="45" spans="1:17" x14ac:dyDescent="0.25">
      <c r="A45" s="659" t="s">
        <v>55</v>
      </c>
      <c r="B45" s="660" t="s">
        <v>56</v>
      </c>
      <c r="C45" s="661" t="s">
        <v>57</v>
      </c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3"/>
      <c r="O45" s="273"/>
      <c r="P45" s="273"/>
      <c r="Q45" s="273"/>
    </row>
    <row r="46" spans="1:17" ht="15" customHeight="1" x14ac:dyDescent="0.25">
      <c r="A46" s="659"/>
      <c r="B46" s="660"/>
      <c r="C46" s="664" t="s">
        <v>58</v>
      </c>
      <c r="D46" s="664" t="s">
        <v>59</v>
      </c>
      <c r="E46" s="664" t="s">
        <v>60</v>
      </c>
      <c r="F46" s="664" t="s">
        <v>61</v>
      </c>
      <c r="G46" s="664" t="s">
        <v>62</v>
      </c>
      <c r="H46" s="664" t="s">
        <v>63</v>
      </c>
      <c r="I46" s="664" t="s">
        <v>64</v>
      </c>
      <c r="J46" s="664" t="s">
        <v>65</v>
      </c>
      <c r="K46" s="664" t="s">
        <v>66</v>
      </c>
      <c r="L46" s="664" t="s">
        <v>67</v>
      </c>
      <c r="M46" s="665" t="s">
        <v>68</v>
      </c>
      <c r="N46" s="665"/>
      <c r="O46" s="273"/>
      <c r="P46" s="273"/>
      <c r="Q46" s="273"/>
    </row>
    <row r="47" spans="1:17" x14ac:dyDescent="0.25">
      <c r="A47" s="659"/>
      <c r="B47" s="660"/>
      <c r="C47" s="665"/>
      <c r="D47" s="665"/>
      <c r="E47" s="665"/>
      <c r="F47" s="665"/>
      <c r="G47" s="665"/>
      <c r="H47" s="665"/>
      <c r="I47" s="665"/>
      <c r="J47" s="665"/>
      <c r="K47" s="665"/>
      <c r="L47" s="665"/>
      <c r="M47" s="665"/>
      <c r="N47" s="665"/>
      <c r="O47" s="273"/>
      <c r="P47" s="273"/>
      <c r="Q47" s="273"/>
    </row>
    <row r="48" spans="1:17" x14ac:dyDescent="0.25">
      <c r="A48" s="659"/>
      <c r="B48" s="660"/>
      <c r="C48" s="665"/>
      <c r="D48" s="665"/>
      <c r="E48" s="665"/>
      <c r="F48" s="665"/>
      <c r="G48" s="665"/>
      <c r="H48" s="665"/>
      <c r="I48" s="665"/>
      <c r="J48" s="665"/>
      <c r="K48" s="665"/>
      <c r="L48" s="665"/>
      <c r="M48" s="665"/>
      <c r="N48" s="665"/>
      <c r="O48" s="273"/>
      <c r="P48" s="273"/>
      <c r="Q48" s="273"/>
    </row>
    <row r="49" spans="1:17" ht="36.75" customHeight="1" x14ac:dyDescent="0.25">
      <c r="A49" s="659"/>
      <c r="B49" s="660"/>
      <c r="C49" s="665"/>
      <c r="D49" s="665"/>
      <c r="E49" s="665"/>
      <c r="F49" s="665"/>
      <c r="G49" s="665"/>
      <c r="H49" s="665"/>
      <c r="I49" s="665"/>
      <c r="J49" s="665"/>
      <c r="K49" s="665"/>
      <c r="L49" s="665"/>
      <c r="M49" s="665"/>
      <c r="N49" s="665"/>
      <c r="O49" s="273"/>
      <c r="P49" s="273"/>
      <c r="Q49" s="273"/>
    </row>
    <row r="50" spans="1:17" x14ac:dyDescent="0.25">
      <c r="A50" s="138" t="s">
        <v>22</v>
      </c>
      <c r="B50" s="279" t="s">
        <v>23</v>
      </c>
      <c r="C50" s="279">
        <v>1</v>
      </c>
      <c r="D50" s="279">
        <v>2</v>
      </c>
      <c r="E50" s="279">
        <v>3</v>
      </c>
      <c r="F50" s="279">
        <v>4</v>
      </c>
      <c r="G50" s="279">
        <v>5</v>
      </c>
      <c r="H50" s="279">
        <v>6</v>
      </c>
      <c r="I50" s="279">
        <v>7</v>
      </c>
      <c r="J50" s="279">
        <v>8</v>
      </c>
      <c r="K50" s="279">
        <v>9</v>
      </c>
      <c r="L50" s="279">
        <v>10</v>
      </c>
      <c r="M50" s="641">
        <v>11</v>
      </c>
      <c r="N50" s="641"/>
      <c r="O50" s="273"/>
      <c r="P50" s="273"/>
      <c r="Q50" s="273"/>
    </row>
    <row r="51" spans="1:17" x14ac:dyDescent="0.25">
      <c r="A51" s="280" t="s">
        <v>24</v>
      </c>
      <c r="B51" s="651"/>
      <c r="C51" s="666">
        <f>SUM(C53:C66)</f>
        <v>439</v>
      </c>
      <c r="D51" s="666">
        <f t="shared" ref="D51:N51" si="1">SUM(D53:D66)</f>
        <v>502</v>
      </c>
      <c r="E51" s="666">
        <f t="shared" si="1"/>
        <v>0</v>
      </c>
      <c r="F51" s="666">
        <f t="shared" si="1"/>
        <v>0</v>
      </c>
      <c r="G51" s="666">
        <f t="shared" si="1"/>
        <v>0</v>
      </c>
      <c r="H51" s="666">
        <f t="shared" si="1"/>
        <v>0</v>
      </c>
      <c r="I51" s="666">
        <f t="shared" si="1"/>
        <v>0</v>
      </c>
      <c r="J51" s="666">
        <f t="shared" si="1"/>
        <v>0</v>
      </c>
      <c r="K51" s="666">
        <f t="shared" si="1"/>
        <v>0</v>
      </c>
      <c r="L51" s="666">
        <f t="shared" si="1"/>
        <v>0</v>
      </c>
      <c r="M51" s="668">
        <f t="shared" si="1"/>
        <v>0</v>
      </c>
      <c r="N51" s="669">
        <f t="shared" si="1"/>
        <v>0</v>
      </c>
      <c r="O51" s="273"/>
      <c r="P51" s="273"/>
      <c r="Q51" s="273"/>
    </row>
    <row r="52" spans="1:17" x14ac:dyDescent="0.25">
      <c r="A52" s="281" t="s">
        <v>25</v>
      </c>
      <c r="B52" s="652"/>
      <c r="C52" s="667"/>
      <c r="D52" s="667"/>
      <c r="E52" s="667"/>
      <c r="F52" s="667"/>
      <c r="G52" s="667"/>
      <c r="H52" s="667"/>
      <c r="I52" s="667"/>
      <c r="J52" s="667"/>
      <c r="K52" s="667"/>
      <c r="L52" s="667"/>
      <c r="M52" s="670"/>
      <c r="N52" s="671"/>
      <c r="O52" s="273">
        <f>SUM(C51:N52)</f>
        <v>941</v>
      </c>
      <c r="P52" s="273"/>
      <c r="Q52" s="273"/>
    </row>
    <row r="53" spans="1:17" ht="53.25" customHeight="1" x14ac:dyDescent="0.25">
      <c r="A53" s="282" t="s">
        <v>26</v>
      </c>
      <c r="B53" s="143" t="s">
        <v>27</v>
      </c>
      <c r="C53" s="270"/>
      <c r="D53" s="270"/>
      <c r="E53" s="270"/>
      <c r="F53" s="270"/>
      <c r="G53" s="270"/>
      <c r="H53" s="270"/>
      <c r="I53" s="270"/>
      <c r="J53" s="270"/>
      <c r="K53" s="270"/>
      <c r="L53" s="270"/>
      <c r="M53" s="433"/>
      <c r="N53" s="434"/>
      <c r="O53" s="270"/>
      <c r="P53" s="270"/>
      <c r="Q53" s="270"/>
    </row>
    <row r="54" spans="1:17" ht="21" x14ac:dyDescent="0.25">
      <c r="A54" s="145" t="s">
        <v>28</v>
      </c>
      <c r="B54" s="279" t="s">
        <v>29</v>
      </c>
      <c r="C54" s="270">
        <v>76</v>
      </c>
      <c r="D54" s="270">
        <v>21</v>
      </c>
      <c r="E54" s="270"/>
      <c r="F54" s="270"/>
      <c r="G54" s="270"/>
      <c r="H54" s="270"/>
      <c r="I54" s="270"/>
      <c r="J54" s="270"/>
      <c r="K54" s="270"/>
      <c r="L54" s="270"/>
      <c r="M54" s="435"/>
      <c r="N54" s="435"/>
      <c r="O54" s="270"/>
      <c r="P54" s="270"/>
      <c r="Q54" s="270"/>
    </row>
    <row r="55" spans="1:17" x14ac:dyDescent="0.25">
      <c r="A55" s="145" t="s">
        <v>30</v>
      </c>
      <c r="B55" s="279" t="s">
        <v>31</v>
      </c>
      <c r="C55" s="270"/>
      <c r="D55" s="270">
        <v>42</v>
      </c>
      <c r="E55" s="270"/>
      <c r="F55" s="270"/>
      <c r="G55" s="270"/>
      <c r="H55" s="270"/>
      <c r="I55" s="270"/>
      <c r="J55" s="270"/>
      <c r="K55" s="270"/>
      <c r="L55" s="270"/>
      <c r="M55" s="435"/>
      <c r="N55" s="435"/>
      <c r="O55" s="270"/>
      <c r="P55" s="270"/>
      <c r="Q55" s="270"/>
    </row>
    <row r="56" spans="1:17" ht="45.75" customHeight="1" x14ac:dyDescent="0.25">
      <c r="A56" s="145" t="s">
        <v>32</v>
      </c>
      <c r="B56" s="279" t="s">
        <v>33</v>
      </c>
      <c r="C56" s="270"/>
      <c r="D56" s="270">
        <v>72</v>
      </c>
      <c r="E56" s="270"/>
      <c r="F56" s="270"/>
      <c r="G56" s="270"/>
      <c r="H56" s="270"/>
      <c r="I56" s="270"/>
      <c r="J56" s="270"/>
      <c r="K56" s="270"/>
      <c r="L56" s="270"/>
      <c r="M56" s="435"/>
      <c r="N56" s="435"/>
      <c r="O56" s="270"/>
      <c r="P56" s="270"/>
      <c r="Q56" s="270"/>
    </row>
    <row r="57" spans="1:17" x14ac:dyDescent="0.25">
      <c r="A57" s="145" t="s">
        <v>34</v>
      </c>
      <c r="B57" s="279" t="s">
        <v>35</v>
      </c>
      <c r="C57" s="270"/>
      <c r="D57" s="270"/>
      <c r="E57" s="270"/>
      <c r="F57" s="270"/>
      <c r="G57" s="270"/>
      <c r="H57" s="270"/>
      <c r="I57" s="270"/>
      <c r="J57" s="270"/>
      <c r="K57" s="270"/>
      <c r="L57" s="270"/>
      <c r="M57" s="435"/>
      <c r="N57" s="435"/>
      <c r="O57" s="270"/>
      <c r="P57" s="270"/>
      <c r="Q57" s="270"/>
    </row>
    <row r="58" spans="1:17" ht="34.5" customHeight="1" x14ac:dyDescent="0.25">
      <c r="A58" s="145" t="s">
        <v>36</v>
      </c>
      <c r="B58" s="279" t="s">
        <v>37</v>
      </c>
      <c r="C58" s="270"/>
      <c r="D58" s="270">
        <v>21</v>
      </c>
      <c r="E58" s="270"/>
      <c r="F58" s="270"/>
      <c r="G58" s="270"/>
      <c r="H58" s="270"/>
      <c r="I58" s="270"/>
      <c r="J58" s="270"/>
      <c r="K58" s="270"/>
      <c r="L58" s="270"/>
      <c r="M58" s="435"/>
      <c r="N58" s="435"/>
      <c r="O58" s="270"/>
      <c r="P58" s="270"/>
      <c r="Q58" s="270"/>
    </row>
    <row r="59" spans="1:17" ht="42" x14ac:dyDescent="0.25">
      <c r="A59" s="145" t="s">
        <v>38</v>
      </c>
      <c r="B59" s="279" t="s">
        <v>39</v>
      </c>
      <c r="C59" s="270"/>
      <c r="D59" s="270"/>
      <c r="E59" s="270"/>
      <c r="F59" s="270"/>
      <c r="G59" s="270"/>
      <c r="H59" s="270"/>
      <c r="I59" s="270"/>
      <c r="J59" s="270"/>
      <c r="K59" s="270"/>
      <c r="L59" s="270"/>
      <c r="M59" s="433"/>
      <c r="N59" s="434"/>
      <c r="O59" s="270"/>
      <c r="P59" s="270"/>
      <c r="Q59" s="270"/>
    </row>
    <row r="60" spans="1:17" ht="21" x14ac:dyDescent="0.25">
      <c r="A60" s="145" t="s">
        <v>40</v>
      </c>
      <c r="B60" s="279" t="s">
        <v>41</v>
      </c>
      <c r="C60" s="267"/>
      <c r="D60" s="270"/>
      <c r="E60" s="270"/>
      <c r="F60" s="270"/>
      <c r="G60" s="270"/>
      <c r="H60" s="270"/>
      <c r="I60" s="270"/>
      <c r="J60" s="270"/>
      <c r="K60" s="270"/>
      <c r="L60" s="270"/>
      <c r="M60" s="433"/>
      <c r="N60" s="434"/>
      <c r="O60" s="270"/>
      <c r="P60" s="270"/>
      <c r="Q60" s="270"/>
    </row>
    <row r="61" spans="1:17" ht="30.75" customHeight="1" x14ac:dyDescent="0.25">
      <c r="A61" s="145" t="s">
        <v>42</v>
      </c>
      <c r="B61" s="279" t="s">
        <v>43</v>
      </c>
      <c r="C61" s="267">
        <v>118</v>
      </c>
      <c r="D61" s="270">
        <v>117</v>
      </c>
      <c r="E61" s="270"/>
      <c r="F61" s="270"/>
      <c r="G61" s="270"/>
      <c r="H61" s="270"/>
      <c r="I61" s="270"/>
      <c r="J61" s="270"/>
      <c r="K61" s="270"/>
      <c r="L61" s="270"/>
      <c r="M61" s="433"/>
      <c r="N61" s="434"/>
      <c r="O61" s="270"/>
      <c r="P61" s="270"/>
      <c r="Q61" s="270"/>
    </row>
    <row r="62" spans="1:17" ht="31.5" x14ac:dyDescent="0.25">
      <c r="A62" s="145" t="s">
        <v>44</v>
      </c>
      <c r="B62" s="279" t="s">
        <v>45</v>
      </c>
      <c r="C62" s="267">
        <v>163</v>
      </c>
      <c r="D62" s="270">
        <v>61</v>
      </c>
      <c r="E62" s="270"/>
      <c r="F62" s="270"/>
      <c r="G62" s="270"/>
      <c r="H62" s="270"/>
      <c r="I62" s="270"/>
      <c r="J62" s="270"/>
      <c r="K62" s="270"/>
      <c r="L62" s="270"/>
      <c r="M62" s="433"/>
      <c r="N62" s="434"/>
      <c r="O62" s="270"/>
      <c r="P62" s="270"/>
      <c r="Q62" s="270"/>
    </row>
    <row r="63" spans="1:17" ht="31.5" x14ac:dyDescent="0.25">
      <c r="A63" s="145" t="s">
        <v>46</v>
      </c>
      <c r="B63" s="279" t="s">
        <v>47</v>
      </c>
      <c r="C63" s="267"/>
      <c r="D63" s="270"/>
      <c r="E63" s="270"/>
      <c r="F63" s="270"/>
      <c r="G63" s="270"/>
      <c r="H63" s="270"/>
      <c r="I63" s="270"/>
      <c r="J63" s="270"/>
      <c r="K63" s="270"/>
      <c r="L63" s="270"/>
      <c r="M63" s="433"/>
      <c r="N63" s="434"/>
      <c r="O63" s="270"/>
      <c r="P63" s="270"/>
      <c r="Q63" s="270"/>
    </row>
    <row r="64" spans="1:17" ht="21" x14ac:dyDescent="0.25">
      <c r="A64" s="145" t="s">
        <v>48</v>
      </c>
      <c r="B64" s="279" t="s">
        <v>49</v>
      </c>
      <c r="C64" s="267">
        <v>82</v>
      </c>
      <c r="D64" s="270">
        <v>168</v>
      </c>
      <c r="E64" s="270"/>
      <c r="F64" s="270"/>
      <c r="G64" s="270"/>
      <c r="H64" s="270"/>
      <c r="I64" s="270"/>
      <c r="J64" s="270"/>
      <c r="K64" s="270"/>
      <c r="L64" s="270"/>
      <c r="M64" s="433"/>
      <c r="N64" s="434"/>
      <c r="O64" s="270"/>
      <c r="P64" s="270"/>
      <c r="Q64" s="270"/>
    </row>
    <row r="65" spans="1:18" ht="21" x14ac:dyDescent="0.25">
      <c r="A65" s="145" t="s">
        <v>50</v>
      </c>
      <c r="B65" s="279" t="s">
        <v>51</v>
      </c>
      <c r="C65" s="267"/>
      <c r="D65" s="270"/>
      <c r="E65" s="270"/>
      <c r="F65" s="270"/>
      <c r="G65" s="270"/>
      <c r="H65" s="270"/>
      <c r="I65" s="270"/>
      <c r="J65" s="270"/>
      <c r="K65" s="270"/>
      <c r="L65" s="270"/>
      <c r="M65" s="433"/>
      <c r="N65" s="434"/>
      <c r="O65" s="270"/>
      <c r="P65" s="270"/>
      <c r="Q65" s="270"/>
    </row>
    <row r="66" spans="1:18" x14ac:dyDescent="0.25">
      <c r="A66" s="145" t="s">
        <v>52</v>
      </c>
      <c r="B66" s="279" t="s">
        <v>53</v>
      </c>
      <c r="C66" s="267"/>
      <c r="D66" s="270"/>
      <c r="E66" s="270"/>
      <c r="F66" s="270"/>
      <c r="G66" s="270"/>
      <c r="H66" s="270"/>
      <c r="I66" s="270"/>
      <c r="J66" s="270"/>
      <c r="K66" s="270"/>
      <c r="L66" s="270"/>
      <c r="M66" s="433"/>
      <c r="N66" s="434"/>
      <c r="O66" s="270"/>
      <c r="P66" s="270"/>
      <c r="Q66" s="270"/>
    </row>
    <row r="67" spans="1:18" x14ac:dyDescent="0.25">
      <c r="A67" s="273"/>
      <c r="B67" s="273"/>
      <c r="C67" s="273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</row>
    <row r="68" spans="1:18" ht="59.25" customHeight="1" x14ac:dyDescent="0.25">
      <c r="A68" s="146"/>
      <c r="B68" s="147"/>
      <c r="C68" s="150"/>
      <c r="D68" s="150"/>
      <c r="E68" s="150"/>
      <c r="F68" s="150"/>
      <c r="G68" s="150"/>
      <c r="H68" s="150"/>
      <c r="I68" s="150"/>
      <c r="J68" s="150"/>
      <c r="K68" s="150"/>
      <c r="L68" s="278"/>
      <c r="M68" s="672"/>
      <c r="N68" s="672"/>
      <c r="O68" s="672"/>
      <c r="P68" s="672"/>
      <c r="Q68" s="672"/>
      <c r="R68" s="273"/>
    </row>
    <row r="69" spans="1:18" ht="15" customHeight="1" x14ac:dyDescent="0.25">
      <c r="A69" s="146"/>
      <c r="B69" s="147"/>
      <c r="C69" s="654"/>
      <c r="D69" s="654"/>
      <c r="E69" s="654"/>
      <c r="F69" s="654"/>
      <c r="G69" s="654"/>
      <c r="H69" s="654"/>
      <c r="I69" s="654"/>
      <c r="J69" s="654"/>
      <c r="K69" s="654"/>
      <c r="L69" s="278"/>
      <c r="M69" s="672"/>
      <c r="N69" s="672"/>
      <c r="O69" s="672"/>
      <c r="P69" s="672"/>
      <c r="Q69" s="672"/>
      <c r="R69" s="273"/>
    </row>
    <row r="70" spans="1:18" x14ac:dyDescent="0.25">
      <c r="A70" s="151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672"/>
      <c r="N70" s="672"/>
      <c r="O70" s="672"/>
      <c r="P70" s="672"/>
      <c r="Q70" s="672"/>
      <c r="R70" s="273"/>
    </row>
    <row r="71" spans="1:18" ht="15.75" customHeight="1" x14ac:dyDescent="0.25">
      <c r="A71" s="146"/>
      <c r="B71" s="147"/>
      <c r="C71" s="278"/>
      <c r="D71" s="654"/>
      <c r="E71" s="654"/>
      <c r="F71" s="654"/>
      <c r="G71" s="654"/>
      <c r="H71" s="654"/>
      <c r="I71" s="654"/>
      <c r="J71" s="654"/>
      <c r="K71" s="278"/>
      <c r="L71" s="278"/>
      <c r="M71" s="672"/>
      <c r="N71" s="672"/>
      <c r="O71" s="672"/>
      <c r="P71" s="672"/>
      <c r="Q71" s="672"/>
      <c r="R71" s="273"/>
    </row>
    <row r="72" spans="1:18" ht="15.75" customHeight="1" x14ac:dyDescent="0.25">
      <c r="A72" s="655"/>
      <c r="B72" s="655"/>
      <c r="C72" s="655"/>
      <c r="D72" s="655"/>
      <c r="E72" s="655"/>
      <c r="F72" s="655"/>
      <c r="G72" s="655"/>
      <c r="H72" s="655"/>
      <c r="I72" s="655"/>
      <c r="J72" s="655"/>
      <c r="K72" s="655"/>
      <c r="L72" s="655"/>
      <c r="M72" s="655"/>
      <c r="N72" s="655"/>
      <c r="O72" s="278"/>
      <c r="P72" s="278"/>
      <c r="Q72" s="149"/>
    </row>
    <row r="73" spans="1:18" ht="15" customHeight="1" x14ac:dyDescent="0.25">
      <c r="A73" s="655"/>
      <c r="B73" s="655"/>
      <c r="C73" s="655"/>
      <c r="D73" s="655"/>
      <c r="E73" s="655"/>
      <c r="F73" s="655"/>
      <c r="G73" s="655"/>
      <c r="H73" s="655"/>
      <c r="I73" s="655"/>
      <c r="J73" s="655"/>
      <c r="K73" s="655"/>
      <c r="L73" s="655"/>
      <c r="M73" s="655"/>
      <c r="N73" s="655"/>
      <c r="O73" s="278"/>
      <c r="P73" s="278"/>
      <c r="Q73" s="149"/>
    </row>
    <row r="74" spans="1:18" x14ac:dyDescent="0.25">
      <c r="A74" s="638"/>
      <c r="B74" s="638"/>
      <c r="C74" s="638"/>
      <c r="D74" s="638"/>
      <c r="E74" s="638"/>
      <c r="F74" s="638"/>
      <c r="G74" s="638"/>
      <c r="H74" s="638"/>
      <c r="I74" s="638"/>
      <c r="J74" s="638"/>
      <c r="K74" s="638"/>
      <c r="L74" s="638"/>
      <c r="M74" s="638"/>
      <c r="N74" s="638"/>
      <c r="O74" s="638"/>
      <c r="P74" s="638"/>
      <c r="Q74" s="638"/>
    </row>
    <row r="75" spans="1:18" ht="16.5" customHeight="1" x14ac:dyDescent="0.25">
      <c r="A75" s="638"/>
      <c r="B75" s="638"/>
      <c r="C75" s="638"/>
      <c r="D75" s="638"/>
      <c r="E75" s="638"/>
      <c r="F75" s="638"/>
      <c r="G75" s="638"/>
      <c r="H75" s="638"/>
      <c r="I75" s="638"/>
      <c r="J75" s="638"/>
      <c r="K75" s="638"/>
      <c r="L75" s="638"/>
      <c r="M75" s="638"/>
      <c r="N75" s="638"/>
      <c r="O75" s="638"/>
      <c r="P75" s="638"/>
      <c r="Q75" s="638"/>
    </row>
    <row r="76" spans="1:18" ht="22.5" customHeight="1" x14ac:dyDescent="0.25">
      <c r="A76" s="683" t="s">
        <v>69</v>
      </c>
      <c r="B76" s="683"/>
      <c r="C76" s="683"/>
      <c r="D76" s="683"/>
      <c r="E76" s="683"/>
      <c r="F76" s="683"/>
      <c r="G76" s="683"/>
      <c r="H76" s="683"/>
      <c r="I76" s="683"/>
      <c r="J76" s="683"/>
      <c r="K76" s="683"/>
      <c r="L76" s="683"/>
      <c r="M76" s="683"/>
      <c r="N76" s="683"/>
      <c r="O76" s="683"/>
      <c r="P76" s="683"/>
      <c r="Q76" s="683"/>
    </row>
    <row r="77" spans="1:18" ht="15" customHeight="1" x14ac:dyDescent="0.25">
      <c r="A77" s="684" t="s">
        <v>70</v>
      </c>
      <c r="B77" s="685"/>
      <c r="C77" s="685"/>
      <c r="D77" s="685"/>
      <c r="E77" s="685"/>
      <c r="F77" s="685"/>
      <c r="G77" s="685"/>
      <c r="H77" s="685"/>
      <c r="I77" s="685"/>
      <c r="J77" s="685"/>
      <c r="K77" s="685"/>
      <c r="L77" s="686"/>
      <c r="M77" s="690" t="s">
        <v>71</v>
      </c>
      <c r="N77" s="660" t="s">
        <v>72</v>
      </c>
      <c r="O77" s="660"/>
      <c r="P77" s="660"/>
      <c r="Q77" s="660"/>
    </row>
    <row r="78" spans="1:18" x14ac:dyDescent="0.25">
      <c r="A78" s="687"/>
      <c r="B78" s="688"/>
      <c r="C78" s="688"/>
      <c r="D78" s="688"/>
      <c r="E78" s="688"/>
      <c r="F78" s="688"/>
      <c r="G78" s="688"/>
      <c r="H78" s="688"/>
      <c r="I78" s="688"/>
      <c r="J78" s="688"/>
      <c r="K78" s="688"/>
      <c r="L78" s="689"/>
      <c r="M78" s="691"/>
      <c r="N78" s="660"/>
      <c r="O78" s="660"/>
      <c r="P78" s="660"/>
      <c r="Q78" s="660"/>
    </row>
    <row r="79" spans="1:18" x14ac:dyDescent="0.25">
      <c r="A79" s="692" t="s">
        <v>22</v>
      </c>
      <c r="B79" s="693"/>
      <c r="C79" s="693"/>
      <c r="D79" s="693"/>
      <c r="E79" s="693"/>
      <c r="F79" s="693"/>
      <c r="G79" s="693"/>
      <c r="H79" s="693"/>
      <c r="I79" s="693"/>
      <c r="J79" s="693"/>
      <c r="K79" s="693"/>
      <c r="L79" s="694"/>
      <c r="M79" s="153" t="s">
        <v>23</v>
      </c>
      <c r="N79" s="695">
        <v>1</v>
      </c>
      <c r="O79" s="676"/>
      <c r="P79" s="676"/>
      <c r="Q79" s="677"/>
    </row>
    <row r="80" spans="1:18" x14ac:dyDescent="0.25">
      <c r="A80" s="673" t="s">
        <v>73</v>
      </c>
      <c r="B80" s="674"/>
      <c r="C80" s="674"/>
      <c r="D80" s="674"/>
      <c r="E80" s="674"/>
      <c r="F80" s="674"/>
      <c r="G80" s="674"/>
      <c r="H80" s="674"/>
      <c r="I80" s="674"/>
      <c r="J80" s="674"/>
      <c r="K80" s="674"/>
      <c r="L80" s="675"/>
      <c r="M80" s="153">
        <v>1</v>
      </c>
      <c r="N80" s="676"/>
      <c r="O80" s="676"/>
      <c r="P80" s="676"/>
      <c r="Q80" s="677"/>
    </row>
    <row r="81" spans="1:23" x14ac:dyDescent="0.25">
      <c r="A81" s="678" t="s">
        <v>74</v>
      </c>
      <c r="B81" s="679"/>
      <c r="C81" s="679"/>
      <c r="D81" s="679"/>
      <c r="E81" s="679"/>
      <c r="F81" s="679"/>
      <c r="G81" s="679"/>
      <c r="H81" s="679"/>
      <c r="I81" s="679"/>
      <c r="J81" s="679"/>
      <c r="K81" s="679"/>
      <c r="L81" s="680"/>
      <c r="M81" s="154"/>
      <c r="N81" s="636"/>
      <c r="O81" s="636"/>
      <c r="P81" s="636"/>
      <c r="Q81" s="681"/>
    </row>
    <row r="82" spans="1:23" ht="16.5" customHeight="1" x14ac:dyDescent="0.25">
      <c r="A82" s="682" t="s">
        <v>75</v>
      </c>
      <c r="B82" s="636"/>
      <c r="C82" s="636"/>
      <c r="D82" s="636"/>
      <c r="E82" s="636"/>
      <c r="F82" s="636"/>
      <c r="G82" s="636"/>
      <c r="H82" s="636"/>
      <c r="I82" s="636"/>
      <c r="J82" s="636"/>
      <c r="K82" s="636"/>
      <c r="L82" s="681"/>
      <c r="M82" s="155" t="s">
        <v>27</v>
      </c>
      <c r="N82" s="636"/>
      <c r="O82" s="636"/>
      <c r="P82" s="636"/>
      <c r="Q82" s="681"/>
    </row>
    <row r="83" spans="1:23" x14ac:dyDescent="0.25">
      <c r="A83" s="698" t="s">
        <v>75</v>
      </c>
      <c r="B83" s="699"/>
      <c r="C83" s="699"/>
      <c r="D83" s="699"/>
      <c r="E83" s="699"/>
      <c r="F83" s="699"/>
      <c r="G83" s="699"/>
      <c r="H83" s="699"/>
      <c r="I83" s="699"/>
      <c r="J83" s="699"/>
      <c r="K83" s="699"/>
      <c r="L83" s="700"/>
      <c r="M83" s="154" t="s">
        <v>29</v>
      </c>
      <c r="N83" s="636"/>
      <c r="O83" s="636"/>
      <c r="P83" s="636"/>
      <c r="Q83" s="681"/>
    </row>
    <row r="84" spans="1:23" x14ac:dyDescent="0.25">
      <c r="A84" s="682" t="s">
        <v>75</v>
      </c>
      <c r="B84" s="636"/>
      <c r="C84" s="636"/>
      <c r="D84" s="636"/>
      <c r="E84" s="636"/>
      <c r="F84" s="636"/>
      <c r="G84" s="636"/>
      <c r="H84" s="636"/>
      <c r="I84" s="636"/>
      <c r="J84" s="636"/>
      <c r="K84" s="636"/>
      <c r="L84" s="681"/>
      <c r="M84" s="154" t="s">
        <v>31</v>
      </c>
      <c r="N84" s="636"/>
      <c r="O84" s="636"/>
      <c r="P84" s="636"/>
      <c r="Q84" s="681"/>
    </row>
    <row r="85" spans="1:23" x14ac:dyDescent="0.25">
      <c r="A85" s="682" t="s">
        <v>75</v>
      </c>
      <c r="B85" s="636"/>
      <c r="C85" s="636"/>
      <c r="D85" s="636"/>
      <c r="E85" s="636"/>
      <c r="F85" s="636"/>
      <c r="G85" s="636"/>
      <c r="H85" s="636"/>
      <c r="I85" s="636"/>
      <c r="J85" s="636"/>
      <c r="K85" s="636"/>
      <c r="L85" s="681"/>
      <c r="M85" s="154" t="s">
        <v>33</v>
      </c>
      <c r="N85" s="636"/>
      <c r="O85" s="636"/>
      <c r="P85" s="636"/>
      <c r="Q85" s="681"/>
      <c r="W85" s="156"/>
    </row>
    <row r="86" spans="1:23" x14ac:dyDescent="0.25">
      <c r="A86" s="682" t="s">
        <v>75</v>
      </c>
      <c r="B86" s="636"/>
      <c r="C86" s="636"/>
      <c r="D86" s="636"/>
      <c r="E86" s="636"/>
      <c r="F86" s="636"/>
      <c r="G86" s="636"/>
      <c r="H86" s="636"/>
      <c r="I86" s="636"/>
      <c r="J86" s="636"/>
      <c r="K86" s="636"/>
      <c r="L86" s="681"/>
      <c r="M86" s="154" t="s">
        <v>35</v>
      </c>
      <c r="N86" s="636"/>
      <c r="O86" s="636"/>
      <c r="P86" s="636"/>
      <c r="Q86" s="681"/>
    </row>
    <row r="87" spans="1:23" x14ac:dyDescent="0.25">
      <c r="A87" s="696"/>
      <c r="B87" s="640"/>
      <c r="C87" s="640"/>
      <c r="D87" s="640"/>
      <c r="E87" s="640"/>
      <c r="F87" s="640"/>
      <c r="G87" s="640"/>
      <c r="H87" s="640"/>
      <c r="I87" s="640"/>
      <c r="J87" s="640"/>
      <c r="K87" s="640"/>
      <c r="L87" s="697"/>
      <c r="M87" s="154"/>
      <c r="N87" s="636"/>
      <c r="O87" s="636"/>
      <c r="P87" s="636"/>
      <c r="Q87" s="681"/>
    </row>
    <row r="88" spans="1:23" x14ac:dyDescent="0.25">
      <c r="A88" s="673" t="s">
        <v>76</v>
      </c>
      <c r="B88" s="674"/>
      <c r="C88" s="674"/>
      <c r="D88" s="674"/>
      <c r="E88" s="674"/>
      <c r="F88" s="674"/>
      <c r="G88" s="674"/>
      <c r="H88" s="674"/>
      <c r="I88" s="674"/>
      <c r="J88" s="674"/>
      <c r="K88" s="674"/>
      <c r="L88" s="675"/>
      <c r="M88" s="275">
        <v>2</v>
      </c>
      <c r="N88" s="695"/>
      <c r="O88" s="676"/>
      <c r="P88" s="676"/>
      <c r="Q88" s="677"/>
    </row>
    <row r="89" spans="1:23" x14ac:dyDescent="0.25">
      <c r="A89" s="678" t="s">
        <v>77</v>
      </c>
      <c r="B89" s="679"/>
      <c r="C89" s="679"/>
      <c r="D89" s="679"/>
      <c r="E89" s="679"/>
      <c r="F89" s="679"/>
      <c r="G89" s="679"/>
      <c r="H89" s="679"/>
      <c r="I89" s="679"/>
      <c r="J89" s="679"/>
      <c r="K89" s="679"/>
      <c r="L89" s="680"/>
      <c r="M89" s="272"/>
      <c r="N89" s="682"/>
      <c r="O89" s="636"/>
      <c r="P89" s="636"/>
      <c r="Q89" s="681"/>
    </row>
    <row r="90" spans="1:23" x14ac:dyDescent="0.25">
      <c r="A90" s="682" t="s">
        <v>75</v>
      </c>
      <c r="B90" s="636"/>
      <c r="C90" s="636"/>
      <c r="D90" s="636"/>
      <c r="E90" s="636"/>
      <c r="F90" s="636"/>
      <c r="G90" s="636"/>
      <c r="H90" s="636"/>
      <c r="I90" s="636"/>
      <c r="J90" s="636"/>
      <c r="K90" s="636"/>
      <c r="L90" s="681"/>
      <c r="M90" s="272" t="s">
        <v>78</v>
      </c>
      <c r="N90" s="682"/>
      <c r="O90" s="636"/>
      <c r="P90" s="636"/>
      <c r="Q90" s="681"/>
    </row>
    <row r="91" spans="1:23" x14ac:dyDescent="0.25">
      <c r="A91" s="682" t="s">
        <v>75</v>
      </c>
      <c r="B91" s="636"/>
      <c r="C91" s="636"/>
      <c r="D91" s="636"/>
      <c r="E91" s="636"/>
      <c r="F91" s="636"/>
      <c r="G91" s="636"/>
      <c r="H91" s="636"/>
      <c r="I91" s="636"/>
      <c r="J91" s="636"/>
      <c r="K91" s="636"/>
      <c r="L91" s="681"/>
      <c r="M91" s="272" t="s">
        <v>79</v>
      </c>
      <c r="N91" s="682"/>
      <c r="O91" s="636"/>
      <c r="P91" s="636"/>
      <c r="Q91" s="681"/>
    </row>
    <row r="92" spans="1:23" x14ac:dyDescent="0.25">
      <c r="A92" s="682" t="s">
        <v>75</v>
      </c>
      <c r="B92" s="636"/>
      <c r="C92" s="636"/>
      <c r="D92" s="636"/>
      <c r="E92" s="636"/>
      <c r="F92" s="636"/>
      <c r="G92" s="636"/>
      <c r="H92" s="636"/>
      <c r="I92" s="636"/>
      <c r="J92" s="636"/>
      <c r="K92" s="636"/>
      <c r="L92" s="681"/>
      <c r="M92" s="272" t="s">
        <v>80</v>
      </c>
      <c r="N92" s="682"/>
      <c r="O92" s="636"/>
      <c r="P92" s="636"/>
      <c r="Q92" s="681"/>
    </row>
    <row r="93" spans="1:23" x14ac:dyDescent="0.25">
      <c r="A93" s="682" t="s">
        <v>75</v>
      </c>
      <c r="B93" s="636"/>
      <c r="C93" s="636"/>
      <c r="D93" s="636"/>
      <c r="E93" s="636"/>
      <c r="F93" s="636"/>
      <c r="G93" s="636"/>
      <c r="H93" s="636"/>
      <c r="I93" s="636"/>
      <c r="J93" s="636"/>
      <c r="K93" s="636"/>
      <c r="L93" s="681"/>
      <c r="M93" s="272" t="s">
        <v>81</v>
      </c>
      <c r="N93" s="682"/>
      <c r="O93" s="636"/>
      <c r="P93" s="636"/>
      <c r="Q93" s="681"/>
    </row>
    <row r="94" spans="1:23" x14ac:dyDescent="0.25">
      <c r="A94" s="682" t="s">
        <v>75</v>
      </c>
      <c r="B94" s="636"/>
      <c r="C94" s="636"/>
      <c r="D94" s="636"/>
      <c r="E94" s="636"/>
      <c r="F94" s="636"/>
      <c r="G94" s="636"/>
      <c r="H94" s="636"/>
      <c r="I94" s="636"/>
      <c r="J94" s="636"/>
      <c r="K94" s="636"/>
      <c r="L94" s="681"/>
      <c r="M94" s="272" t="s">
        <v>82</v>
      </c>
      <c r="N94" s="682"/>
      <c r="O94" s="636"/>
      <c r="P94" s="636"/>
      <c r="Q94" s="681"/>
    </row>
    <row r="95" spans="1:23" x14ac:dyDescent="0.25">
      <c r="A95" s="696"/>
      <c r="B95" s="640"/>
      <c r="C95" s="640"/>
      <c r="D95" s="640"/>
      <c r="E95" s="640"/>
      <c r="F95" s="640"/>
      <c r="G95" s="640"/>
      <c r="H95" s="640"/>
      <c r="I95" s="640"/>
      <c r="J95" s="640"/>
      <c r="K95" s="640"/>
      <c r="L95" s="697"/>
      <c r="M95" s="272"/>
      <c r="N95" s="682"/>
      <c r="O95" s="636"/>
      <c r="P95" s="636"/>
      <c r="Q95" s="681"/>
    </row>
    <row r="96" spans="1:23" x14ac:dyDescent="0.25">
      <c r="A96" s="673" t="s">
        <v>83</v>
      </c>
      <c r="B96" s="674"/>
      <c r="C96" s="674"/>
      <c r="D96" s="674"/>
      <c r="E96" s="674"/>
      <c r="F96" s="674"/>
      <c r="G96" s="674"/>
      <c r="H96" s="674"/>
      <c r="I96" s="674"/>
      <c r="J96" s="674"/>
      <c r="K96" s="674"/>
      <c r="L96" s="675"/>
      <c r="M96" s="153">
        <v>3</v>
      </c>
      <c r="N96" s="695"/>
      <c r="O96" s="676"/>
      <c r="P96" s="676"/>
      <c r="Q96" s="677"/>
    </row>
    <row r="97" spans="1:17" x14ac:dyDescent="0.25">
      <c r="A97" s="696"/>
      <c r="B97" s="640"/>
      <c r="C97" s="640"/>
      <c r="D97" s="640"/>
      <c r="E97" s="640"/>
      <c r="F97" s="640"/>
      <c r="G97" s="640"/>
      <c r="H97" s="640"/>
      <c r="I97" s="640"/>
      <c r="J97" s="640"/>
      <c r="K97" s="640"/>
      <c r="L97" s="697"/>
      <c r="M97" s="159"/>
      <c r="N97" s="696"/>
      <c r="O97" s="640"/>
      <c r="P97" s="640"/>
      <c r="Q97" s="697"/>
    </row>
    <row r="98" spans="1:17" x14ac:dyDescent="0.25">
      <c r="A98" s="701" t="s">
        <v>84</v>
      </c>
      <c r="B98" s="702"/>
      <c r="C98" s="702"/>
      <c r="D98" s="702"/>
      <c r="E98" s="702"/>
      <c r="F98" s="702"/>
      <c r="G98" s="702"/>
      <c r="H98" s="702"/>
      <c r="I98" s="702"/>
      <c r="J98" s="702"/>
      <c r="K98" s="702"/>
      <c r="L98" s="703"/>
      <c r="M98" s="153">
        <v>4</v>
      </c>
      <c r="N98" s="695"/>
      <c r="O98" s="676"/>
      <c r="P98" s="676"/>
      <c r="Q98" s="677"/>
    </row>
    <row r="99" spans="1:17" x14ac:dyDescent="0.25">
      <c r="A99" s="276"/>
      <c r="B99" s="277"/>
      <c r="C99" s="277"/>
      <c r="D99" s="277"/>
      <c r="E99" s="277"/>
      <c r="F99" s="277"/>
      <c r="G99" s="277"/>
      <c r="H99" s="277"/>
      <c r="I99" s="277"/>
      <c r="J99" s="277"/>
      <c r="K99" s="277"/>
      <c r="L99" s="277"/>
      <c r="M99" s="154"/>
      <c r="N99" s="272"/>
      <c r="O99" s="273"/>
      <c r="P99" s="273"/>
      <c r="Q99" s="274"/>
    </row>
    <row r="100" spans="1:17" x14ac:dyDescent="0.25">
      <c r="A100" s="682" t="s">
        <v>75</v>
      </c>
      <c r="B100" s="636"/>
      <c r="C100" s="636"/>
      <c r="D100" s="636"/>
      <c r="E100" s="636"/>
      <c r="F100" s="636"/>
      <c r="G100" s="636"/>
      <c r="H100" s="636"/>
      <c r="I100" s="636"/>
      <c r="J100" s="636"/>
      <c r="K100" s="636"/>
      <c r="L100" s="681"/>
      <c r="M100" s="154" t="s">
        <v>85</v>
      </c>
      <c r="N100" s="682"/>
      <c r="O100" s="636"/>
      <c r="P100" s="636"/>
      <c r="Q100" s="681"/>
    </row>
    <row r="101" spans="1:17" x14ac:dyDescent="0.25">
      <c r="A101" s="682" t="s">
        <v>75</v>
      </c>
      <c r="B101" s="636"/>
      <c r="C101" s="636"/>
      <c r="D101" s="636"/>
      <c r="E101" s="636"/>
      <c r="F101" s="636"/>
      <c r="G101" s="636"/>
      <c r="H101" s="636"/>
      <c r="I101" s="636"/>
      <c r="J101" s="636"/>
      <c r="K101" s="636"/>
      <c r="L101" s="681"/>
      <c r="M101" s="154" t="s">
        <v>86</v>
      </c>
      <c r="N101" s="682"/>
      <c r="O101" s="636"/>
      <c r="P101" s="636"/>
      <c r="Q101" s="681"/>
    </row>
    <row r="102" spans="1:17" x14ac:dyDescent="0.25">
      <c r="A102" s="682" t="s">
        <v>75</v>
      </c>
      <c r="B102" s="636"/>
      <c r="C102" s="636"/>
      <c r="D102" s="636"/>
      <c r="E102" s="636"/>
      <c r="F102" s="636"/>
      <c r="G102" s="636"/>
      <c r="H102" s="636"/>
      <c r="I102" s="636"/>
      <c r="J102" s="636"/>
      <c r="K102" s="636"/>
      <c r="L102" s="681"/>
      <c r="M102" s="154" t="s">
        <v>87</v>
      </c>
      <c r="N102" s="682"/>
      <c r="O102" s="636"/>
      <c r="P102" s="636"/>
      <c r="Q102" s="681"/>
    </row>
    <row r="103" spans="1:17" x14ac:dyDescent="0.25">
      <c r="A103" s="696"/>
      <c r="B103" s="640"/>
      <c r="C103" s="640"/>
      <c r="D103" s="640"/>
      <c r="E103" s="640"/>
      <c r="F103" s="640"/>
      <c r="G103" s="640"/>
      <c r="H103" s="640"/>
      <c r="I103" s="640"/>
      <c r="J103" s="640"/>
      <c r="K103" s="640"/>
      <c r="L103" s="697"/>
      <c r="M103" s="154"/>
      <c r="N103" s="682"/>
      <c r="O103" s="636"/>
      <c r="P103" s="636"/>
      <c r="Q103" s="681"/>
    </row>
    <row r="104" spans="1:17" x14ac:dyDescent="0.25">
      <c r="A104" s="708" t="s">
        <v>88</v>
      </c>
      <c r="B104" s="709"/>
      <c r="C104" s="709"/>
      <c r="D104" s="709"/>
      <c r="E104" s="709"/>
      <c r="F104" s="709"/>
      <c r="G104" s="709"/>
      <c r="H104" s="709"/>
      <c r="I104" s="709"/>
      <c r="J104" s="709"/>
      <c r="K104" s="709"/>
      <c r="L104" s="710"/>
      <c r="M104" s="163">
        <v>5</v>
      </c>
      <c r="N104" s="692"/>
      <c r="O104" s="693"/>
      <c r="P104" s="693"/>
      <c r="Q104" s="694"/>
    </row>
    <row r="106" spans="1:17" x14ac:dyDescent="0.25">
      <c r="A106" s="699" t="s">
        <v>89</v>
      </c>
      <c r="B106" s="699"/>
      <c r="C106" s="699"/>
      <c r="D106" s="164"/>
      <c r="F106" s="705"/>
      <c r="G106" s="705"/>
      <c r="H106" s="705"/>
      <c r="I106" s="705"/>
      <c r="J106" s="164"/>
      <c r="K106" s="705"/>
      <c r="L106" s="705"/>
      <c r="M106" s="705"/>
      <c r="N106" s="705"/>
      <c r="O106" s="705"/>
      <c r="P106" s="705"/>
      <c r="Q106" s="164"/>
    </row>
    <row r="107" spans="1:17" x14ac:dyDescent="0.25">
      <c r="E107" s="271" t="s">
        <v>90</v>
      </c>
      <c r="F107" s="706" t="s">
        <v>91</v>
      </c>
      <c r="G107" s="706"/>
      <c r="H107" s="706"/>
      <c r="I107" s="706"/>
      <c r="J107" s="164"/>
      <c r="K107" s="164"/>
      <c r="L107" s="164"/>
    </row>
    <row r="109" spans="1:17" x14ac:dyDescent="0.25">
      <c r="A109" s="705"/>
      <c r="B109" s="705"/>
      <c r="C109" s="705"/>
      <c r="D109" s="705"/>
      <c r="E109" s="705"/>
      <c r="F109" s="705"/>
      <c r="G109" s="705"/>
      <c r="H109" s="705"/>
      <c r="I109" s="705"/>
      <c r="J109" s="705"/>
      <c r="K109" s="705"/>
      <c r="L109" s="705"/>
      <c r="M109" s="705"/>
      <c r="N109" s="705"/>
      <c r="O109" s="705"/>
      <c r="P109" s="705"/>
      <c r="Q109" s="705"/>
    </row>
    <row r="110" spans="1:17" x14ac:dyDescent="0.25">
      <c r="A110" s="707" t="s">
        <v>92</v>
      </c>
      <c r="B110" s="707"/>
      <c r="C110" s="707"/>
      <c r="D110" s="707"/>
      <c r="E110" s="707"/>
      <c r="F110" s="707"/>
      <c r="G110" s="707"/>
      <c r="H110" s="707"/>
      <c r="I110" s="707"/>
      <c r="J110" s="707"/>
      <c r="K110" s="707"/>
      <c r="L110" s="707"/>
      <c r="M110" s="707"/>
      <c r="N110" s="707"/>
      <c r="O110" s="707"/>
      <c r="P110" s="707"/>
      <c r="Q110" s="707"/>
    </row>
    <row r="112" spans="1:17" x14ac:dyDescent="0.25">
      <c r="A112" s="704" t="s">
        <v>93</v>
      </c>
      <c r="B112" s="704"/>
      <c r="C112" s="704"/>
      <c r="D112" s="704"/>
      <c r="E112" s="704"/>
      <c r="F112" s="704"/>
      <c r="G112" s="704"/>
      <c r="H112" s="704"/>
      <c r="I112" s="704"/>
      <c r="J112" s="704"/>
      <c r="K112" s="704"/>
      <c r="L112" s="704"/>
      <c r="M112" s="704"/>
      <c r="N112" s="704"/>
      <c r="O112" s="704"/>
      <c r="P112" s="704"/>
      <c r="Q112" s="704"/>
    </row>
  </sheetData>
  <mergeCells count="149">
    <mergeCell ref="A112:Q112"/>
    <mergeCell ref="A106:C106"/>
    <mergeCell ref="F106:I106"/>
    <mergeCell ref="K106:P106"/>
    <mergeCell ref="F107:I107"/>
    <mergeCell ref="A109:Q109"/>
    <mergeCell ref="A110:Q110"/>
    <mergeCell ref="A102:L102"/>
    <mergeCell ref="N102:Q102"/>
    <mergeCell ref="A103:L103"/>
    <mergeCell ref="N103:Q103"/>
    <mergeCell ref="A104:L104"/>
    <mergeCell ref="N104:Q104"/>
    <mergeCell ref="A98:L98"/>
    <mergeCell ref="N98:Q98"/>
    <mergeCell ref="A100:L100"/>
    <mergeCell ref="N100:Q100"/>
    <mergeCell ref="A101:L101"/>
    <mergeCell ref="N101:Q101"/>
    <mergeCell ref="A95:L95"/>
    <mergeCell ref="N95:Q95"/>
    <mergeCell ref="A96:L96"/>
    <mergeCell ref="N96:Q96"/>
    <mergeCell ref="A97:L97"/>
    <mergeCell ref="N97:Q97"/>
    <mergeCell ref="A92:L92"/>
    <mergeCell ref="N92:Q92"/>
    <mergeCell ref="A93:L93"/>
    <mergeCell ref="N93:Q93"/>
    <mergeCell ref="A94:L94"/>
    <mergeCell ref="N94:Q94"/>
    <mergeCell ref="A89:L89"/>
    <mergeCell ref="N89:Q89"/>
    <mergeCell ref="A90:L90"/>
    <mergeCell ref="N90:Q90"/>
    <mergeCell ref="A91:L91"/>
    <mergeCell ref="N91:Q91"/>
    <mergeCell ref="A86:L86"/>
    <mergeCell ref="N86:Q86"/>
    <mergeCell ref="A87:L87"/>
    <mergeCell ref="N87:Q87"/>
    <mergeCell ref="A88:L88"/>
    <mergeCell ref="N88:Q88"/>
    <mergeCell ref="A83:L83"/>
    <mergeCell ref="N83:Q83"/>
    <mergeCell ref="A84:L84"/>
    <mergeCell ref="N84:Q84"/>
    <mergeCell ref="A85:L85"/>
    <mergeCell ref="N85:Q85"/>
    <mergeCell ref="A80:L80"/>
    <mergeCell ref="N80:Q80"/>
    <mergeCell ref="A81:L81"/>
    <mergeCell ref="N81:Q81"/>
    <mergeCell ref="A82:L82"/>
    <mergeCell ref="N82:Q82"/>
    <mergeCell ref="A76:Q76"/>
    <mergeCell ref="A77:L78"/>
    <mergeCell ref="M77:M78"/>
    <mergeCell ref="N77:Q78"/>
    <mergeCell ref="A79:L79"/>
    <mergeCell ref="N79:Q79"/>
    <mergeCell ref="M68:Q71"/>
    <mergeCell ref="C69:K69"/>
    <mergeCell ref="D71:J71"/>
    <mergeCell ref="A72:N72"/>
    <mergeCell ref="A73:N73"/>
    <mergeCell ref="A74:Q75"/>
    <mergeCell ref="M61:N61"/>
    <mergeCell ref="M62:N62"/>
    <mergeCell ref="M63:N63"/>
    <mergeCell ref="M64:N64"/>
    <mergeCell ref="M65:N65"/>
    <mergeCell ref="M66:N66"/>
    <mergeCell ref="M55:N55"/>
    <mergeCell ref="M56:N56"/>
    <mergeCell ref="M57:N57"/>
    <mergeCell ref="M58:N58"/>
    <mergeCell ref="M59:N59"/>
    <mergeCell ref="M60:N60"/>
    <mergeCell ref="J51:J52"/>
    <mergeCell ref="K51:K52"/>
    <mergeCell ref="L51:L52"/>
    <mergeCell ref="M51:N52"/>
    <mergeCell ref="M53:N53"/>
    <mergeCell ref="M54:N54"/>
    <mergeCell ref="M50:N50"/>
    <mergeCell ref="B51:B52"/>
    <mergeCell ref="C51:C52"/>
    <mergeCell ref="D51:D52"/>
    <mergeCell ref="E51:E52"/>
    <mergeCell ref="F51:F52"/>
    <mergeCell ref="G51:G52"/>
    <mergeCell ref="H51:H52"/>
    <mergeCell ref="I51:I52"/>
    <mergeCell ref="A39:N39"/>
    <mergeCell ref="A40:Q41"/>
    <mergeCell ref="A42:Q42"/>
    <mergeCell ref="A45:A49"/>
    <mergeCell ref="B45:B49"/>
    <mergeCell ref="C45:N45"/>
    <mergeCell ref="C46:C49"/>
    <mergeCell ref="D46:D49"/>
    <mergeCell ref="E46:E49"/>
    <mergeCell ref="F46:F49"/>
    <mergeCell ref="M46:N49"/>
    <mergeCell ref="G46:G49"/>
    <mergeCell ref="H46:H49"/>
    <mergeCell ref="I46:I49"/>
    <mergeCell ref="J46:J49"/>
    <mergeCell ref="K46:K49"/>
    <mergeCell ref="L46:L49"/>
    <mergeCell ref="Q16:Q17"/>
    <mergeCell ref="M33:Q35"/>
    <mergeCell ref="C35:K35"/>
    <mergeCell ref="D37:J37"/>
    <mergeCell ref="A38:N38"/>
    <mergeCell ref="J16:J17"/>
    <mergeCell ref="K16:K17"/>
    <mergeCell ref="L16:L17"/>
    <mergeCell ref="M16:M17"/>
    <mergeCell ref="N16:N17"/>
    <mergeCell ref="O16:O17"/>
    <mergeCell ref="B16:B17"/>
    <mergeCell ref="C16:C17"/>
    <mergeCell ref="D16:D17"/>
    <mergeCell ref="E16:E17"/>
    <mergeCell ref="F16:F17"/>
    <mergeCell ref="G16:G17"/>
    <mergeCell ref="H16:H17"/>
    <mergeCell ref="I16:I17"/>
    <mergeCell ref="P16:P17"/>
    <mergeCell ref="M1:Q5"/>
    <mergeCell ref="C3:K3"/>
    <mergeCell ref="B5:L5"/>
    <mergeCell ref="A6:N6"/>
    <mergeCell ref="A8:N8"/>
    <mergeCell ref="A9:N9"/>
    <mergeCell ref="A10:Q11"/>
    <mergeCell ref="A12:P12"/>
    <mergeCell ref="A13:A14"/>
    <mergeCell ref="B13:B14"/>
    <mergeCell ref="C13:D13"/>
    <mergeCell ref="E13:F13"/>
    <mergeCell ref="G13:H13"/>
    <mergeCell ref="I13:I14"/>
    <mergeCell ref="J13:J14"/>
    <mergeCell ref="K13:K14"/>
    <mergeCell ref="L13:N13"/>
    <mergeCell ref="O13:Q13"/>
  </mergeCells>
  <pageMargins left="0.8" right="0.52" top="0.28000000000000003" bottom="0.32" header="0.3" footer="0.3"/>
  <pageSetup orientation="portrait" copies="8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379F3-4D1F-471D-B792-1A046B2F97F9}">
  <dimension ref="A1:W114"/>
  <sheetViews>
    <sheetView topLeftCell="A57" workbookViewId="0">
      <selection activeCell="C62" sqref="C62"/>
    </sheetView>
  </sheetViews>
  <sheetFormatPr defaultColWidth="9.140625" defaultRowHeight="15" x14ac:dyDescent="0.25"/>
  <cols>
    <col min="1" max="1" width="12.5703125" customWidth="1"/>
    <col min="2" max="2" width="4.42578125" customWidth="1"/>
    <col min="3" max="3" width="5.42578125" customWidth="1"/>
    <col min="4" max="4" width="5.5703125" customWidth="1"/>
    <col min="5" max="5" width="5" customWidth="1"/>
    <col min="6" max="6" width="4.42578125" customWidth="1"/>
    <col min="7" max="7" width="4.5703125" customWidth="1"/>
    <col min="8" max="8" width="5.5703125" customWidth="1"/>
    <col min="9" max="9" width="4.42578125" customWidth="1"/>
    <col min="10" max="10" width="5.85546875" customWidth="1"/>
    <col min="11" max="11" width="5" customWidth="1"/>
    <col min="12" max="12" width="4.42578125" customWidth="1"/>
    <col min="13" max="13" width="4.5703125" customWidth="1"/>
    <col min="14" max="14" width="4.42578125" customWidth="1"/>
    <col min="15" max="15" width="4.85546875" customWidth="1"/>
    <col min="16" max="16" width="4.5703125" customWidth="1"/>
    <col min="17" max="17" width="5.140625" customWidth="1"/>
  </cols>
  <sheetData>
    <row r="1" spans="1:17" s="319" customFormat="1" ht="65.25" customHeight="1" x14ac:dyDescent="0.25">
      <c r="A1" s="327"/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2"/>
      <c r="M1" s="411" t="s">
        <v>0</v>
      </c>
      <c r="N1" s="411"/>
      <c r="O1" s="411"/>
      <c r="P1" s="411"/>
      <c r="Q1" s="411"/>
    </row>
    <row r="2" spans="1:17" s="319" customFormat="1" ht="15.75" x14ac:dyDescent="0.25">
      <c r="A2" s="327"/>
      <c r="B2" s="327"/>
      <c r="C2" s="4">
        <v>3</v>
      </c>
      <c r="D2" s="4">
        <v>0</v>
      </c>
      <c r="E2" s="4">
        <v>0</v>
      </c>
      <c r="F2" s="4">
        <v>6</v>
      </c>
      <c r="G2" s="4">
        <v>2</v>
      </c>
      <c r="H2" s="4">
        <v>4</v>
      </c>
      <c r="I2" s="4">
        <v>3</v>
      </c>
      <c r="J2" s="4">
        <v>4</v>
      </c>
      <c r="K2" s="4">
        <v>4</v>
      </c>
      <c r="L2" s="2"/>
      <c r="M2" s="411"/>
      <c r="N2" s="411"/>
      <c r="O2" s="411"/>
      <c r="P2" s="411"/>
      <c r="Q2" s="411"/>
    </row>
    <row r="3" spans="1:17" s="319" customFormat="1" x14ac:dyDescent="0.25">
      <c r="A3" s="327"/>
      <c r="B3" s="327"/>
      <c r="C3" s="412" t="s">
        <v>1</v>
      </c>
      <c r="D3" s="412"/>
      <c r="E3" s="412"/>
      <c r="F3" s="412"/>
      <c r="G3" s="412"/>
      <c r="H3" s="412"/>
      <c r="I3" s="412"/>
      <c r="J3" s="412"/>
      <c r="K3" s="412"/>
      <c r="L3" s="2"/>
      <c r="M3" s="411"/>
      <c r="N3" s="411"/>
      <c r="O3" s="411"/>
      <c r="P3" s="411"/>
      <c r="Q3" s="411"/>
    </row>
    <row r="4" spans="1:17" s="319" customFormat="1" ht="3" customHeight="1" x14ac:dyDescent="0.25">
      <c r="A4" s="327"/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2"/>
      <c r="M4" s="411"/>
      <c r="N4" s="411"/>
      <c r="O4" s="411"/>
      <c r="P4" s="411"/>
      <c r="Q4" s="411"/>
    </row>
    <row r="5" spans="1:17" s="319" customFormat="1" ht="29.45" customHeight="1" x14ac:dyDescent="0.25">
      <c r="A5" s="444" t="s">
        <v>103</v>
      </c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11"/>
      <c r="N5" s="411"/>
      <c r="O5" s="411"/>
      <c r="P5" s="411"/>
      <c r="Q5" s="411"/>
    </row>
    <row r="6" spans="1:17" s="319" customFormat="1" x14ac:dyDescent="0.25">
      <c r="A6" s="445" t="s">
        <v>2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327"/>
      <c r="P6" s="327"/>
      <c r="Q6" s="327"/>
    </row>
    <row r="7" spans="1:17" s="319" customFormat="1" ht="10.5" customHeight="1" x14ac:dyDescent="0.25">
      <c r="A7" s="327"/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</row>
    <row r="8" spans="1:17" s="319" customFormat="1" ht="14.25" customHeight="1" x14ac:dyDescent="0.25">
      <c r="A8" s="414" t="s">
        <v>104</v>
      </c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327"/>
      <c r="P8" s="327"/>
      <c r="Q8" s="327"/>
    </row>
    <row r="9" spans="1:17" s="319" customFormat="1" ht="15.75" x14ac:dyDescent="0.25">
      <c r="A9" s="414" t="s">
        <v>3</v>
      </c>
      <c r="B9" s="415"/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327"/>
      <c r="P9" s="327"/>
      <c r="Q9" s="327"/>
    </row>
    <row r="10" spans="1:17" s="319" customFormat="1" x14ac:dyDescent="0.25">
      <c r="A10" s="416" t="s">
        <v>4</v>
      </c>
      <c r="B10" s="416"/>
      <c r="C10" s="416"/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</row>
    <row r="11" spans="1:17" s="319" customFormat="1" ht="22.5" customHeight="1" x14ac:dyDescent="0.25">
      <c r="A11" s="416"/>
      <c r="B11" s="416"/>
      <c r="C11" s="416"/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</row>
    <row r="12" spans="1:17" s="319" customFormat="1" ht="16.5" customHeight="1" x14ac:dyDescent="0.25">
      <c r="A12" s="417" t="s">
        <v>5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27"/>
    </row>
    <row r="13" spans="1:17" s="5" customFormat="1" ht="51.75" customHeight="1" x14ac:dyDescent="0.2">
      <c r="A13" s="397" t="s">
        <v>6</v>
      </c>
      <c r="B13" s="418" t="s">
        <v>7</v>
      </c>
      <c r="C13" s="420" t="s">
        <v>8</v>
      </c>
      <c r="D13" s="421"/>
      <c r="E13" s="420" t="s">
        <v>9</v>
      </c>
      <c r="F13" s="421"/>
      <c r="G13" s="420" t="s">
        <v>10</v>
      </c>
      <c r="H13" s="421"/>
      <c r="I13" s="422" t="s">
        <v>11</v>
      </c>
      <c r="J13" s="422" t="s">
        <v>12</v>
      </c>
      <c r="K13" s="422" t="s">
        <v>13</v>
      </c>
      <c r="L13" s="424" t="s">
        <v>14</v>
      </c>
      <c r="M13" s="425"/>
      <c r="N13" s="426"/>
      <c r="O13" s="424" t="s">
        <v>15</v>
      </c>
      <c r="P13" s="425"/>
      <c r="Q13" s="426"/>
    </row>
    <row r="14" spans="1:17" s="5" customFormat="1" ht="57" customHeight="1" x14ac:dyDescent="0.2">
      <c r="A14" s="397"/>
      <c r="B14" s="419"/>
      <c r="C14" s="6" t="s">
        <v>16</v>
      </c>
      <c r="D14" s="6" t="s">
        <v>17</v>
      </c>
      <c r="E14" s="6" t="s">
        <v>16</v>
      </c>
      <c r="F14" s="6" t="s">
        <v>18</v>
      </c>
      <c r="G14" s="6" t="s">
        <v>16</v>
      </c>
      <c r="H14" s="6" t="s">
        <v>18</v>
      </c>
      <c r="I14" s="423"/>
      <c r="J14" s="423"/>
      <c r="K14" s="423"/>
      <c r="L14" s="6" t="s">
        <v>19</v>
      </c>
      <c r="M14" s="6" t="s">
        <v>20</v>
      </c>
      <c r="N14" s="6" t="s">
        <v>21</v>
      </c>
      <c r="O14" s="6" t="s">
        <v>19</v>
      </c>
      <c r="P14" s="6" t="s">
        <v>20</v>
      </c>
      <c r="Q14" s="6" t="s">
        <v>21</v>
      </c>
    </row>
    <row r="15" spans="1:17" s="5" customFormat="1" ht="18.75" customHeight="1" x14ac:dyDescent="0.2">
      <c r="A15" s="7" t="s">
        <v>22</v>
      </c>
      <c r="B15" s="324" t="s">
        <v>23</v>
      </c>
      <c r="C15" s="324">
        <v>1</v>
      </c>
      <c r="D15" s="324">
        <v>2</v>
      </c>
      <c r="E15" s="324">
        <v>3</v>
      </c>
      <c r="F15" s="324">
        <v>4</v>
      </c>
      <c r="G15" s="324">
        <v>5</v>
      </c>
      <c r="H15" s="324">
        <v>6</v>
      </c>
      <c r="I15" s="324">
        <v>7</v>
      </c>
      <c r="J15" s="324">
        <v>8</v>
      </c>
      <c r="K15" s="324">
        <v>9</v>
      </c>
      <c r="L15" s="324">
        <v>10</v>
      </c>
      <c r="M15" s="324">
        <v>11</v>
      </c>
      <c r="N15" s="324">
        <v>12</v>
      </c>
      <c r="O15" s="324">
        <v>13</v>
      </c>
      <c r="P15" s="324">
        <v>14</v>
      </c>
      <c r="Q15" s="324">
        <v>15</v>
      </c>
    </row>
    <row r="16" spans="1:17" s="5" customFormat="1" ht="11.25" x14ac:dyDescent="0.2">
      <c r="A16" s="325" t="s">
        <v>24</v>
      </c>
      <c r="B16" s="427"/>
      <c r="C16" s="398">
        <v>10</v>
      </c>
      <c r="D16" s="398">
        <f t="shared" ref="D16:Q16" si="0">SUM(D18:D31)</f>
        <v>150</v>
      </c>
      <c r="E16" s="398">
        <f t="shared" si="0"/>
        <v>6</v>
      </c>
      <c r="F16" s="398">
        <f t="shared" si="0"/>
        <v>160</v>
      </c>
      <c r="G16" s="398">
        <f t="shared" si="0"/>
        <v>0</v>
      </c>
      <c r="H16" s="398">
        <f t="shared" si="0"/>
        <v>0</v>
      </c>
      <c r="I16" s="398">
        <f t="shared" si="0"/>
        <v>0</v>
      </c>
      <c r="J16" s="398">
        <f t="shared" si="0"/>
        <v>0</v>
      </c>
      <c r="K16" s="398">
        <f t="shared" si="0"/>
        <v>13</v>
      </c>
      <c r="L16" s="398">
        <f t="shared" si="0"/>
        <v>0</v>
      </c>
      <c r="M16" s="398">
        <f t="shared" si="0"/>
        <v>0</v>
      </c>
      <c r="N16" s="398">
        <f t="shared" si="0"/>
        <v>0</v>
      </c>
      <c r="O16" s="398">
        <f t="shared" si="0"/>
        <v>2</v>
      </c>
      <c r="P16" s="398">
        <f t="shared" si="0"/>
        <v>94</v>
      </c>
      <c r="Q16" s="398">
        <f t="shared" si="0"/>
        <v>0</v>
      </c>
    </row>
    <row r="17" spans="1:18" s="5" customFormat="1" ht="11.25" x14ac:dyDescent="0.2">
      <c r="A17" s="326" t="s">
        <v>25</v>
      </c>
      <c r="B17" s="428"/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399"/>
      <c r="P17" s="399"/>
      <c r="Q17" s="399"/>
      <c r="R17" s="5">
        <f>SUM(D16+F16+H16)</f>
        <v>310</v>
      </c>
    </row>
    <row r="18" spans="1:18" s="14" customFormat="1" ht="40.5" customHeight="1" x14ac:dyDescent="0.25">
      <c r="A18" s="328" t="s">
        <v>26</v>
      </c>
      <c r="B18" s="12" t="s">
        <v>27</v>
      </c>
      <c r="C18" s="329">
        <v>2</v>
      </c>
      <c r="D18" s="329">
        <v>27</v>
      </c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</row>
    <row r="19" spans="1:18" s="14" customFormat="1" ht="21" x14ac:dyDescent="0.25">
      <c r="A19" s="15" t="s">
        <v>28</v>
      </c>
      <c r="B19" s="324" t="s">
        <v>29</v>
      </c>
      <c r="C19" s="329"/>
      <c r="D19" s="329"/>
      <c r="E19" s="329"/>
      <c r="F19" s="329"/>
      <c r="G19" s="329"/>
      <c r="H19" s="329"/>
      <c r="I19" s="329"/>
      <c r="J19" s="329"/>
      <c r="K19" s="329">
        <v>3</v>
      </c>
      <c r="L19" s="329"/>
      <c r="M19" s="329"/>
      <c r="N19" s="329"/>
      <c r="O19" s="329"/>
      <c r="P19" s="329"/>
      <c r="Q19" s="329"/>
    </row>
    <row r="20" spans="1:18" s="14" customFormat="1" x14ac:dyDescent="0.25">
      <c r="A20" s="15" t="s">
        <v>30</v>
      </c>
      <c r="B20" s="324" t="s">
        <v>31</v>
      </c>
      <c r="C20" s="329"/>
      <c r="D20" s="329"/>
      <c r="E20" s="329"/>
      <c r="F20" s="329"/>
      <c r="G20" s="329"/>
      <c r="H20" s="329"/>
      <c r="I20" s="329"/>
      <c r="J20" s="329"/>
      <c r="K20" s="329">
        <v>2</v>
      </c>
      <c r="L20" s="329"/>
      <c r="M20" s="329"/>
      <c r="N20" s="329"/>
      <c r="O20" s="329"/>
      <c r="P20" s="329"/>
      <c r="Q20" s="329"/>
    </row>
    <row r="21" spans="1:18" s="14" customFormat="1" ht="42" x14ac:dyDescent="0.25">
      <c r="A21" s="15" t="s">
        <v>32</v>
      </c>
      <c r="B21" s="324" t="s">
        <v>33</v>
      </c>
      <c r="C21" s="329"/>
      <c r="D21" s="329"/>
      <c r="E21" s="329">
        <v>6</v>
      </c>
      <c r="F21" s="329">
        <v>160</v>
      </c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</row>
    <row r="22" spans="1:18" s="14" customFormat="1" x14ac:dyDescent="0.25">
      <c r="A22" s="15" t="s">
        <v>34</v>
      </c>
      <c r="B22" s="324" t="s">
        <v>35</v>
      </c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</row>
    <row r="23" spans="1:18" s="14" customFormat="1" ht="31.5" x14ac:dyDescent="0.25">
      <c r="A23" s="15" t="s">
        <v>36</v>
      </c>
      <c r="B23" s="324" t="s">
        <v>37</v>
      </c>
      <c r="C23" s="329">
        <v>2</v>
      </c>
      <c r="D23" s="329">
        <v>32</v>
      </c>
      <c r="E23" s="329"/>
      <c r="F23" s="329"/>
      <c r="G23" s="329"/>
      <c r="H23" s="329"/>
      <c r="I23" s="329"/>
      <c r="J23" s="329"/>
      <c r="K23" s="329">
        <v>2</v>
      </c>
      <c r="L23" s="329"/>
      <c r="M23" s="329"/>
      <c r="N23" s="329"/>
      <c r="O23" s="329"/>
      <c r="P23" s="329"/>
      <c r="Q23" s="329"/>
    </row>
    <row r="24" spans="1:18" s="14" customFormat="1" ht="42" x14ac:dyDescent="0.25">
      <c r="A24" s="15" t="s">
        <v>38</v>
      </c>
      <c r="B24" s="324" t="s">
        <v>39</v>
      </c>
      <c r="C24" s="329"/>
      <c r="D24" s="329"/>
      <c r="E24" s="329"/>
      <c r="F24" s="329"/>
      <c r="G24" s="329"/>
      <c r="H24" s="329"/>
      <c r="I24" s="329"/>
      <c r="J24" s="329"/>
      <c r="K24" s="329">
        <v>4</v>
      </c>
      <c r="L24" s="329"/>
      <c r="M24" s="329"/>
      <c r="N24" s="329"/>
      <c r="O24" s="329"/>
      <c r="P24" s="329"/>
      <c r="Q24" s="329"/>
    </row>
    <row r="25" spans="1:18" s="14" customFormat="1" ht="21" x14ac:dyDescent="0.25">
      <c r="A25" s="15" t="s">
        <v>40</v>
      </c>
      <c r="B25" s="324" t="s">
        <v>41</v>
      </c>
      <c r="C25" s="329"/>
      <c r="D25" s="329"/>
      <c r="E25" s="329"/>
      <c r="F25" s="329"/>
      <c r="G25" s="329"/>
      <c r="H25" s="329"/>
      <c r="I25" s="329"/>
      <c r="J25" s="329"/>
      <c r="K25" s="329">
        <v>1</v>
      </c>
      <c r="L25" s="329"/>
      <c r="M25" s="329"/>
      <c r="N25" s="329"/>
      <c r="O25" s="329"/>
      <c r="P25" s="329"/>
      <c r="Q25" s="329"/>
    </row>
    <row r="26" spans="1:18" s="14" customFormat="1" ht="31.5" x14ac:dyDescent="0.25">
      <c r="A26" s="15" t="s">
        <v>42</v>
      </c>
      <c r="B26" s="324" t="s">
        <v>43</v>
      </c>
      <c r="C26" s="329">
        <v>3</v>
      </c>
      <c r="D26" s="329">
        <v>56</v>
      </c>
      <c r="E26" s="329"/>
      <c r="F26" s="329"/>
      <c r="G26" s="329"/>
      <c r="H26" s="329"/>
      <c r="I26" s="329"/>
      <c r="J26" s="329"/>
      <c r="K26" s="329">
        <v>1</v>
      </c>
      <c r="L26" s="329"/>
      <c r="M26" s="329"/>
      <c r="N26" s="329"/>
      <c r="O26" s="329">
        <v>2</v>
      </c>
      <c r="P26" s="329">
        <v>94</v>
      </c>
      <c r="Q26" s="329"/>
    </row>
    <row r="27" spans="1:18" s="14" customFormat="1" ht="31.5" x14ac:dyDescent="0.25">
      <c r="A27" s="15" t="s">
        <v>44</v>
      </c>
      <c r="B27" s="324" t="s">
        <v>45</v>
      </c>
      <c r="C27" s="32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</row>
    <row r="28" spans="1:18" s="14" customFormat="1" ht="24.75" customHeight="1" x14ac:dyDescent="0.25">
      <c r="A28" s="15" t="s">
        <v>46</v>
      </c>
      <c r="B28" s="324" t="s">
        <v>47</v>
      </c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</row>
    <row r="29" spans="1:18" s="14" customFormat="1" ht="21" x14ac:dyDescent="0.25">
      <c r="A29" s="15" t="s">
        <v>48</v>
      </c>
      <c r="B29" s="324" t="s">
        <v>49</v>
      </c>
      <c r="C29" s="329">
        <v>2</v>
      </c>
      <c r="D29" s="329">
        <v>35</v>
      </c>
      <c r="E29" s="329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329"/>
      <c r="Q29" s="329"/>
    </row>
    <row r="30" spans="1:18" s="14" customFormat="1" ht="21" x14ac:dyDescent="0.25">
      <c r="A30" s="15" t="s">
        <v>50</v>
      </c>
      <c r="B30" s="324" t="s">
        <v>51</v>
      </c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</row>
    <row r="31" spans="1:18" s="14" customFormat="1" ht="22.5" customHeight="1" x14ac:dyDescent="0.25">
      <c r="A31" s="15" t="s">
        <v>52</v>
      </c>
      <c r="B31" s="324" t="s">
        <v>53</v>
      </c>
      <c r="C31" s="329"/>
      <c r="D31" s="329"/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329"/>
    </row>
    <row r="32" spans="1:18" s="14" customFormat="1" ht="22.5" customHeight="1" x14ac:dyDescent="0.25">
      <c r="A32" s="330"/>
      <c r="B32" s="331"/>
      <c r="C32" s="332"/>
      <c r="D32" s="332"/>
      <c r="E32" s="332"/>
      <c r="F32" s="332"/>
      <c r="G32" s="332"/>
      <c r="H32" s="332"/>
      <c r="I32" s="332"/>
      <c r="J32" s="332"/>
      <c r="K32" s="332"/>
      <c r="L32" s="332"/>
      <c r="M32" s="332"/>
      <c r="N32" s="332"/>
      <c r="O32" s="332"/>
      <c r="P32" s="332"/>
      <c r="Q32" s="333"/>
    </row>
    <row r="33" spans="1:17" s="14" customFormat="1" ht="6" customHeight="1" x14ac:dyDescent="0.25">
      <c r="A33" s="330"/>
      <c r="B33" s="331"/>
      <c r="C33" s="332"/>
      <c r="D33" s="332"/>
      <c r="E33" s="332"/>
      <c r="F33" s="332"/>
      <c r="G33" s="332"/>
      <c r="H33" s="332"/>
      <c r="I33" s="332"/>
      <c r="J33" s="332"/>
      <c r="K33" s="332"/>
      <c r="L33" s="332"/>
      <c r="M33" s="443"/>
      <c r="N33" s="443"/>
      <c r="O33" s="443"/>
      <c r="P33" s="443"/>
      <c r="Q33" s="443"/>
    </row>
    <row r="34" spans="1:17" s="14" customFormat="1" ht="17.25" hidden="1" customHeight="1" x14ac:dyDescent="0.25">
      <c r="A34" s="330"/>
      <c r="B34" s="331"/>
      <c r="C34" s="334"/>
      <c r="D34" s="334"/>
      <c r="E34" s="334"/>
      <c r="F34" s="334"/>
      <c r="G34" s="334"/>
      <c r="H34" s="334"/>
      <c r="I34" s="334"/>
      <c r="J34" s="334"/>
      <c r="K34" s="334"/>
      <c r="L34" s="332"/>
      <c r="M34" s="443"/>
      <c r="N34" s="443"/>
      <c r="O34" s="443"/>
      <c r="P34" s="443"/>
      <c r="Q34" s="443"/>
    </row>
    <row r="35" spans="1:17" s="14" customFormat="1" ht="22.5" hidden="1" customHeight="1" x14ac:dyDescent="0.25">
      <c r="A35" s="330"/>
      <c r="B35" s="331"/>
      <c r="C35" s="431"/>
      <c r="D35" s="431"/>
      <c r="E35" s="431"/>
      <c r="F35" s="431"/>
      <c r="G35" s="431"/>
      <c r="H35" s="431"/>
      <c r="I35" s="431"/>
      <c r="J35" s="431"/>
      <c r="K35" s="431"/>
      <c r="L35" s="332"/>
      <c r="M35" s="443"/>
      <c r="N35" s="443"/>
      <c r="O35" s="443"/>
      <c r="P35" s="443"/>
      <c r="Q35" s="443"/>
    </row>
    <row r="36" spans="1:17" s="14" customFormat="1" ht="17.25" hidden="1" customHeight="1" x14ac:dyDescent="0.25">
      <c r="A36" s="335"/>
      <c r="B36" s="335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6"/>
      <c r="N36" s="336"/>
      <c r="O36" s="336"/>
      <c r="P36" s="336"/>
      <c r="Q36" s="336"/>
    </row>
    <row r="37" spans="1:17" s="14" customFormat="1" ht="14.25" hidden="1" customHeight="1" x14ac:dyDescent="0.25">
      <c r="A37" s="330"/>
      <c r="B37" s="331"/>
      <c r="C37" s="332"/>
      <c r="D37" s="431"/>
      <c r="E37" s="431"/>
      <c r="F37" s="431"/>
      <c r="G37" s="431"/>
      <c r="H37" s="431"/>
      <c r="I37" s="431"/>
      <c r="J37" s="431"/>
      <c r="K37" s="332"/>
      <c r="L37" s="332"/>
      <c r="M37" s="332"/>
      <c r="N37" s="332"/>
      <c r="O37" s="332"/>
      <c r="P37" s="332"/>
      <c r="Q37" s="333"/>
    </row>
    <row r="38" spans="1:17" s="14" customFormat="1" ht="15.75" hidden="1" customHeight="1" x14ac:dyDescent="0.25">
      <c r="A38" s="432"/>
      <c r="B38" s="432"/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2"/>
      <c r="O38" s="332"/>
      <c r="P38" s="332"/>
      <c r="Q38" s="333"/>
    </row>
    <row r="39" spans="1:17" s="14" customFormat="1" ht="15.75" hidden="1" customHeight="1" x14ac:dyDescent="0.25">
      <c r="A39" s="432"/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2"/>
      <c r="N39" s="432"/>
      <c r="O39" s="332"/>
      <c r="P39" s="332"/>
      <c r="Q39" s="333"/>
    </row>
    <row r="40" spans="1:17" s="14" customFormat="1" ht="15" hidden="1" customHeight="1" x14ac:dyDescent="0.25">
      <c r="A40" s="416"/>
      <c r="B40" s="416"/>
      <c r="C40" s="416"/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416"/>
      <c r="P40" s="416"/>
      <c r="Q40" s="416"/>
    </row>
    <row r="41" spans="1:17" s="14" customFormat="1" ht="13.7" hidden="1" customHeight="1" x14ac:dyDescent="0.25">
      <c r="A41" s="416"/>
      <c r="B41" s="416"/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</row>
    <row r="42" spans="1:17" s="14" customFormat="1" ht="23.25" customHeight="1" x14ac:dyDescent="0.25">
      <c r="A42" s="442" t="s">
        <v>54</v>
      </c>
      <c r="B42" s="442"/>
      <c r="C42" s="442"/>
      <c r="D42" s="442"/>
      <c r="E42" s="442"/>
      <c r="F42" s="442"/>
      <c r="G42" s="442"/>
      <c r="H42" s="442"/>
      <c r="I42" s="442"/>
      <c r="J42" s="442"/>
      <c r="K42" s="442"/>
      <c r="L42" s="442"/>
      <c r="M42" s="442"/>
      <c r="N42" s="442"/>
      <c r="O42" s="442"/>
      <c r="P42" s="442"/>
      <c r="Q42" s="442"/>
    </row>
    <row r="43" spans="1:17" s="14" customFormat="1" ht="15" hidden="1" customHeight="1" x14ac:dyDescent="0.25"/>
    <row r="44" spans="1:17" s="14" customFormat="1" ht="8.25" customHeight="1" x14ac:dyDescent="0.25"/>
    <row r="45" spans="1:17" s="319" customFormat="1" x14ac:dyDescent="0.25">
      <c r="A45" s="401" t="s">
        <v>55</v>
      </c>
      <c r="B45" s="394" t="s">
        <v>56</v>
      </c>
      <c r="C45" s="402" t="s">
        <v>57</v>
      </c>
      <c r="D45" s="403"/>
      <c r="E45" s="403"/>
      <c r="F45" s="403"/>
      <c r="G45" s="403"/>
      <c r="H45" s="403"/>
      <c r="I45" s="403"/>
      <c r="J45" s="403"/>
      <c r="K45" s="403"/>
      <c r="L45" s="403"/>
      <c r="M45" s="403"/>
      <c r="N45" s="404"/>
      <c r="O45" s="327"/>
      <c r="P45" s="327"/>
      <c r="Q45" s="327"/>
    </row>
    <row r="46" spans="1:17" s="319" customFormat="1" ht="15" customHeight="1" x14ac:dyDescent="0.25">
      <c r="A46" s="401"/>
      <c r="B46" s="394"/>
      <c r="C46" s="405" t="s">
        <v>58</v>
      </c>
      <c r="D46" s="405" t="s">
        <v>59</v>
      </c>
      <c r="E46" s="405" t="s">
        <v>60</v>
      </c>
      <c r="F46" s="405" t="s">
        <v>61</v>
      </c>
      <c r="G46" s="405" t="s">
        <v>62</v>
      </c>
      <c r="H46" s="405" t="s">
        <v>63</v>
      </c>
      <c r="I46" s="405" t="s">
        <v>64</v>
      </c>
      <c r="J46" s="405" t="s">
        <v>65</v>
      </c>
      <c r="K46" s="405" t="s">
        <v>66</v>
      </c>
      <c r="L46" s="405" t="s">
        <v>67</v>
      </c>
      <c r="M46" s="406" t="s">
        <v>68</v>
      </c>
      <c r="N46" s="406"/>
      <c r="O46" s="327"/>
      <c r="P46" s="327"/>
      <c r="Q46" s="327"/>
    </row>
    <row r="47" spans="1:17" s="319" customFormat="1" x14ac:dyDescent="0.25">
      <c r="A47" s="401"/>
      <c r="B47" s="394"/>
      <c r="C47" s="406"/>
      <c r="D47" s="406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327"/>
      <c r="P47" s="327"/>
      <c r="Q47" s="327"/>
    </row>
    <row r="48" spans="1:17" s="319" customFormat="1" x14ac:dyDescent="0.25">
      <c r="A48" s="401"/>
      <c r="B48" s="394"/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327"/>
      <c r="P48" s="327"/>
      <c r="Q48" s="327"/>
    </row>
    <row r="49" spans="1:17" s="319" customFormat="1" ht="36.75" customHeight="1" x14ac:dyDescent="0.25">
      <c r="A49" s="401"/>
      <c r="B49" s="394"/>
      <c r="C49" s="406"/>
      <c r="D49" s="406"/>
      <c r="E49" s="406"/>
      <c r="F49" s="406"/>
      <c r="G49" s="406"/>
      <c r="H49" s="406"/>
      <c r="I49" s="406"/>
      <c r="J49" s="406"/>
      <c r="K49" s="406"/>
      <c r="L49" s="406"/>
      <c r="M49" s="406"/>
      <c r="N49" s="406"/>
      <c r="O49" s="327"/>
      <c r="P49" s="327"/>
      <c r="Q49" s="327"/>
    </row>
    <row r="50" spans="1:17" s="319" customFormat="1" x14ac:dyDescent="0.25">
      <c r="A50" s="7" t="s">
        <v>22</v>
      </c>
      <c r="B50" s="324" t="s">
        <v>23</v>
      </c>
      <c r="C50" s="324">
        <v>1</v>
      </c>
      <c r="D50" s="324">
        <v>2</v>
      </c>
      <c r="E50" s="324">
        <v>3</v>
      </c>
      <c r="F50" s="324">
        <v>4</v>
      </c>
      <c r="G50" s="324">
        <v>5</v>
      </c>
      <c r="H50" s="324">
        <v>6</v>
      </c>
      <c r="I50" s="324">
        <v>7</v>
      </c>
      <c r="J50" s="324">
        <v>8</v>
      </c>
      <c r="K50" s="324">
        <v>9</v>
      </c>
      <c r="L50" s="324">
        <v>10</v>
      </c>
      <c r="M50" s="397">
        <v>11</v>
      </c>
      <c r="N50" s="397"/>
      <c r="O50" s="327"/>
      <c r="P50" s="327"/>
      <c r="Q50" s="327"/>
    </row>
    <row r="51" spans="1:17" s="319" customFormat="1" x14ac:dyDescent="0.25">
      <c r="A51" s="325" t="s">
        <v>24</v>
      </c>
      <c r="B51" s="398"/>
      <c r="C51" s="436">
        <f>SUM(C53:C66)</f>
        <v>0</v>
      </c>
      <c r="D51" s="436">
        <f t="shared" ref="D51:N51" si="1">SUM(D53:D66)</f>
        <v>275</v>
      </c>
      <c r="E51" s="436">
        <f t="shared" si="1"/>
        <v>0</v>
      </c>
      <c r="F51" s="436">
        <f t="shared" si="1"/>
        <v>0</v>
      </c>
      <c r="G51" s="436">
        <f t="shared" si="1"/>
        <v>0</v>
      </c>
      <c r="H51" s="436">
        <f t="shared" si="1"/>
        <v>35</v>
      </c>
      <c r="I51" s="436">
        <f t="shared" si="1"/>
        <v>0</v>
      </c>
      <c r="J51" s="436">
        <f t="shared" si="1"/>
        <v>0</v>
      </c>
      <c r="K51" s="436">
        <f t="shared" si="1"/>
        <v>0</v>
      </c>
      <c r="L51" s="436">
        <f t="shared" si="1"/>
        <v>0</v>
      </c>
      <c r="M51" s="438">
        <f t="shared" si="1"/>
        <v>0</v>
      </c>
      <c r="N51" s="439">
        <f t="shared" si="1"/>
        <v>0</v>
      </c>
      <c r="O51" s="327"/>
      <c r="P51" s="327"/>
      <c r="Q51" s="327"/>
    </row>
    <row r="52" spans="1:17" s="319" customFormat="1" x14ac:dyDescent="0.25">
      <c r="A52" s="326" t="s">
        <v>25</v>
      </c>
      <c r="B52" s="399"/>
      <c r="C52" s="437"/>
      <c r="D52" s="437"/>
      <c r="E52" s="437"/>
      <c r="F52" s="437"/>
      <c r="G52" s="437"/>
      <c r="H52" s="437"/>
      <c r="I52" s="437"/>
      <c r="J52" s="437"/>
      <c r="K52" s="437"/>
      <c r="L52" s="437"/>
      <c r="M52" s="440"/>
      <c r="N52" s="441"/>
      <c r="O52" s="327"/>
      <c r="P52" s="327"/>
      <c r="Q52" s="327"/>
    </row>
    <row r="53" spans="1:17" s="319" customFormat="1" ht="53.25" customHeight="1" x14ac:dyDescent="0.25">
      <c r="A53" s="328" t="s">
        <v>26</v>
      </c>
      <c r="B53" s="12" t="s">
        <v>27</v>
      </c>
      <c r="C53" s="329"/>
      <c r="D53" s="329">
        <v>27</v>
      </c>
      <c r="E53" s="329"/>
      <c r="F53" s="329"/>
      <c r="G53" s="329"/>
      <c r="H53" s="329"/>
      <c r="I53" s="329"/>
      <c r="J53" s="329"/>
      <c r="K53" s="329"/>
      <c r="L53" s="329"/>
      <c r="M53" s="433"/>
      <c r="N53" s="434"/>
      <c r="O53" s="327"/>
      <c r="P53" s="327"/>
      <c r="Q53" s="327"/>
    </row>
    <row r="54" spans="1:17" s="319" customFormat="1" ht="21" x14ac:dyDescent="0.25">
      <c r="A54" s="15" t="s">
        <v>28</v>
      </c>
      <c r="B54" s="324" t="s">
        <v>29</v>
      </c>
      <c r="C54" s="329"/>
      <c r="D54" s="329"/>
      <c r="E54" s="329"/>
      <c r="F54" s="329"/>
      <c r="G54" s="329"/>
      <c r="H54" s="329"/>
      <c r="I54" s="329"/>
      <c r="J54" s="329"/>
      <c r="K54" s="329"/>
      <c r="L54" s="329"/>
      <c r="M54" s="435"/>
      <c r="N54" s="435"/>
      <c r="O54" s="327"/>
      <c r="P54" s="327"/>
      <c r="Q54" s="327"/>
    </row>
    <row r="55" spans="1:17" s="319" customFormat="1" x14ac:dyDescent="0.25">
      <c r="A55" s="15" t="s">
        <v>30</v>
      </c>
      <c r="B55" s="324" t="s">
        <v>31</v>
      </c>
      <c r="C55" s="329"/>
      <c r="D55" s="329"/>
      <c r="E55" s="329"/>
      <c r="F55" s="329"/>
      <c r="G55" s="329"/>
      <c r="H55" s="329"/>
      <c r="I55" s="329"/>
      <c r="J55" s="329"/>
      <c r="K55" s="329"/>
      <c r="L55" s="329"/>
      <c r="M55" s="435"/>
      <c r="N55" s="435"/>
      <c r="O55" s="327"/>
      <c r="P55" s="327"/>
      <c r="Q55" s="327"/>
    </row>
    <row r="56" spans="1:17" s="319" customFormat="1" ht="45.75" customHeight="1" x14ac:dyDescent="0.25">
      <c r="A56" s="15" t="s">
        <v>32</v>
      </c>
      <c r="B56" s="324" t="s">
        <v>33</v>
      </c>
      <c r="C56" s="329"/>
      <c r="D56" s="329">
        <v>160</v>
      </c>
      <c r="E56" s="329"/>
      <c r="F56" s="329"/>
      <c r="G56" s="329"/>
      <c r="H56" s="329"/>
      <c r="I56" s="329"/>
      <c r="J56" s="329"/>
      <c r="K56" s="329"/>
      <c r="L56" s="329"/>
      <c r="M56" s="435"/>
      <c r="N56" s="435"/>
      <c r="O56" s="327"/>
      <c r="P56" s="327"/>
      <c r="Q56" s="327"/>
    </row>
    <row r="57" spans="1:17" s="319" customFormat="1" x14ac:dyDescent="0.25">
      <c r="A57" s="15" t="s">
        <v>34</v>
      </c>
      <c r="B57" s="324" t="s">
        <v>35</v>
      </c>
      <c r="C57" s="329"/>
      <c r="D57" s="329"/>
      <c r="E57" s="329"/>
      <c r="F57" s="329"/>
      <c r="G57" s="329"/>
      <c r="H57" s="329"/>
      <c r="I57" s="329"/>
      <c r="J57" s="329"/>
      <c r="K57" s="329"/>
      <c r="L57" s="329"/>
      <c r="M57" s="435"/>
      <c r="N57" s="435"/>
      <c r="O57" s="327"/>
      <c r="P57" s="327"/>
      <c r="Q57" s="327"/>
    </row>
    <row r="58" spans="1:17" s="319" customFormat="1" ht="34.5" customHeight="1" x14ac:dyDescent="0.25">
      <c r="A58" s="15" t="s">
        <v>36</v>
      </c>
      <c r="B58" s="324" t="s">
        <v>37</v>
      </c>
      <c r="C58" s="329"/>
      <c r="D58" s="329">
        <v>32</v>
      </c>
      <c r="E58" s="329"/>
      <c r="F58" s="329"/>
      <c r="G58" s="329"/>
      <c r="H58" s="329"/>
      <c r="I58" s="329"/>
      <c r="J58" s="329"/>
      <c r="K58" s="329"/>
      <c r="L58" s="329"/>
      <c r="M58" s="435"/>
      <c r="N58" s="435"/>
      <c r="O58" s="327"/>
      <c r="P58" s="327"/>
      <c r="Q58" s="327"/>
    </row>
    <row r="59" spans="1:17" s="319" customFormat="1" ht="42" x14ac:dyDescent="0.25">
      <c r="A59" s="15" t="s">
        <v>38</v>
      </c>
      <c r="B59" s="324" t="s">
        <v>39</v>
      </c>
      <c r="C59" s="329"/>
      <c r="D59" s="329"/>
      <c r="E59" s="329"/>
      <c r="F59" s="329"/>
      <c r="G59" s="329"/>
      <c r="H59" s="329"/>
      <c r="I59" s="329"/>
      <c r="J59" s="329"/>
      <c r="K59" s="329"/>
      <c r="L59" s="329"/>
      <c r="M59" s="433"/>
      <c r="N59" s="434"/>
      <c r="O59" s="327"/>
      <c r="P59" s="327"/>
      <c r="Q59" s="327"/>
    </row>
    <row r="60" spans="1:17" s="319" customFormat="1" ht="21" x14ac:dyDescent="0.25">
      <c r="A60" s="15" t="s">
        <v>40</v>
      </c>
      <c r="B60" s="324" t="s">
        <v>41</v>
      </c>
      <c r="C60" s="324"/>
      <c r="D60" s="329"/>
      <c r="E60" s="329"/>
      <c r="F60" s="329"/>
      <c r="G60" s="329"/>
      <c r="H60" s="329"/>
      <c r="I60" s="329"/>
      <c r="J60" s="329"/>
      <c r="K60" s="329"/>
      <c r="L60" s="329"/>
      <c r="M60" s="433"/>
      <c r="N60" s="434"/>
      <c r="O60" s="327"/>
      <c r="P60" s="327"/>
      <c r="Q60" s="327"/>
    </row>
    <row r="61" spans="1:17" s="319" customFormat="1" ht="30.75" customHeight="1" x14ac:dyDescent="0.25">
      <c r="A61" s="15" t="s">
        <v>42</v>
      </c>
      <c r="B61" s="324" t="s">
        <v>43</v>
      </c>
      <c r="C61" s="324"/>
      <c r="D61" s="329">
        <v>56</v>
      </c>
      <c r="E61" s="329"/>
      <c r="F61" s="329"/>
      <c r="G61" s="329"/>
      <c r="H61" s="329"/>
      <c r="I61" s="329"/>
      <c r="J61" s="329"/>
      <c r="K61" s="329"/>
      <c r="L61" s="329"/>
      <c r="M61" s="433"/>
      <c r="N61" s="434"/>
      <c r="O61" s="327"/>
      <c r="P61" s="327"/>
      <c r="Q61" s="327"/>
    </row>
    <row r="62" spans="1:17" s="319" customFormat="1" ht="31.5" x14ac:dyDescent="0.25">
      <c r="A62" s="15" t="s">
        <v>44</v>
      </c>
      <c r="B62" s="324" t="s">
        <v>45</v>
      </c>
      <c r="C62" s="324"/>
      <c r="D62" s="329"/>
      <c r="E62" s="329"/>
      <c r="F62" s="329"/>
      <c r="G62" s="329"/>
      <c r="H62" s="329"/>
      <c r="I62" s="329"/>
      <c r="J62" s="329"/>
      <c r="K62" s="329"/>
      <c r="L62" s="329"/>
      <c r="M62" s="433"/>
      <c r="N62" s="434"/>
      <c r="O62" s="327"/>
      <c r="P62" s="327"/>
      <c r="Q62" s="327"/>
    </row>
    <row r="63" spans="1:17" s="319" customFormat="1" ht="31.5" x14ac:dyDescent="0.25">
      <c r="A63" s="15" t="s">
        <v>46</v>
      </c>
      <c r="B63" s="324" t="s">
        <v>47</v>
      </c>
      <c r="C63" s="324"/>
      <c r="D63" s="329"/>
      <c r="E63" s="329"/>
      <c r="F63" s="329"/>
      <c r="G63" s="329"/>
      <c r="H63" s="329"/>
      <c r="I63" s="329"/>
      <c r="J63" s="329"/>
      <c r="K63" s="329"/>
      <c r="L63" s="329"/>
      <c r="M63" s="433"/>
      <c r="N63" s="434"/>
      <c r="O63" s="327"/>
      <c r="P63" s="327"/>
      <c r="Q63" s="327"/>
    </row>
    <row r="64" spans="1:17" s="319" customFormat="1" ht="21" x14ac:dyDescent="0.25">
      <c r="A64" s="15" t="s">
        <v>48</v>
      </c>
      <c r="B64" s="324" t="s">
        <v>49</v>
      </c>
      <c r="C64" s="324"/>
      <c r="D64" s="329"/>
      <c r="E64" s="329"/>
      <c r="F64" s="329"/>
      <c r="G64" s="329"/>
      <c r="H64" s="329">
        <v>35</v>
      </c>
      <c r="I64" s="329"/>
      <c r="J64" s="329"/>
      <c r="K64" s="329"/>
      <c r="L64" s="329"/>
      <c r="M64" s="433"/>
      <c r="N64" s="434"/>
      <c r="O64" s="327"/>
      <c r="P64" s="327"/>
      <c r="Q64" s="327"/>
    </row>
    <row r="65" spans="1:18" s="319" customFormat="1" ht="21" x14ac:dyDescent="0.25">
      <c r="A65" s="15" t="s">
        <v>50</v>
      </c>
      <c r="B65" s="324" t="s">
        <v>51</v>
      </c>
      <c r="C65" s="324"/>
      <c r="D65" s="329"/>
      <c r="E65" s="329"/>
      <c r="F65" s="329"/>
      <c r="G65" s="329"/>
      <c r="H65" s="329"/>
      <c r="I65" s="329"/>
      <c r="J65" s="329"/>
      <c r="K65" s="329"/>
      <c r="L65" s="329"/>
      <c r="M65" s="433"/>
      <c r="N65" s="434"/>
      <c r="O65" s="327"/>
      <c r="P65" s="327"/>
      <c r="Q65" s="327"/>
    </row>
    <row r="66" spans="1:18" s="319" customFormat="1" x14ac:dyDescent="0.25">
      <c r="A66" s="15" t="s">
        <v>52</v>
      </c>
      <c r="B66" s="324" t="s">
        <v>53</v>
      </c>
      <c r="C66" s="324"/>
      <c r="D66" s="329"/>
      <c r="E66" s="329"/>
      <c r="F66" s="329"/>
      <c r="G66" s="329"/>
      <c r="H66" s="329"/>
      <c r="I66" s="329"/>
      <c r="J66" s="329"/>
      <c r="K66" s="329"/>
      <c r="L66" s="329"/>
      <c r="M66" s="433"/>
      <c r="N66" s="434"/>
      <c r="O66" s="327"/>
      <c r="P66" s="327"/>
      <c r="Q66" s="327"/>
    </row>
    <row r="67" spans="1:18" s="319" customFormat="1" x14ac:dyDescent="0.25">
      <c r="A67" s="327"/>
      <c r="B67" s="327"/>
      <c r="C67" s="327"/>
      <c r="D67" s="327"/>
      <c r="E67" s="327"/>
      <c r="F67" s="327"/>
      <c r="G67" s="327"/>
      <c r="H67" s="327"/>
      <c r="I67" s="327"/>
      <c r="J67" s="327"/>
      <c r="K67" s="327"/>
      <c r="L67" s="327"/>
      <c r="M67" s="327"/>
      <c r="N67" s="327"/>
      <c r="O67" s="327"/>
      <c r="P67" s="327"/>
      <c r="Q67" s="327"/>
    </row>
    <row r="68" spans="1:18" s="319" customFormat="1" ht="59.25" customHeight="1" x14ac:dyDescent="0.25">
      <c r="A68" s="330"/>
      <c r="B68" s="331"/>
      <c r="C68" s="334"/>
      <c r="D68" s="334"/>
      <c r="E68" s="334"/>
      <c r="F68" s="334"/>
      <c r="G68" s="334"/>
      <c r="H68" s="334"/>
      <c r="I68" s="334"/>
      <c r="J68" s="334"/>
      <c r="K68" s="334"/>
      <c r="L68" s="332"/>
      <c r="M68" s="430"/>
      <c r="N68" s="430"/>
      <c r="O68" s="430"/>
      <c r="P68" s="430"/>
      <c r="Q68" s="430"/>
      <c r="R68" s="327"/>
    </row>
    <row r="69" spans="1:18" s="319" customFormat="1" ht="15" customHeight="1" x14ac:dyDescent="0.25">
      <c r="A69" s="330"/>
      <c r="B69" s="331"/>
      <c r="C69" s="431"/>
      <c r="D69" s="431"/>
      <c r="E69" s="431"/>
      <c r="F69" s="431"/>
      <c r="G69" s="431"/>
      <c r="H69" s="431"/>
      <c r="I69" s="431"/>
      <c r="J69" s="431"/>
      <c r="K69" s="431"/>
      <c r="L69" s="332"/>
      <c r="M69" s="430"/>
      <c r="N69" s="430"/>
      <c r="O69" s="430"/>
      <c r="P69" s="430"/>
      <c r="Q69" s="430"/>
      <c r="R69" s="327"/>
    </row>
    <row r="70" spans="1:18" s="319" customFormat="1" x14ac:dyDescent="0.25">
      <c r="A70" s="335"/>
      <c r="B70" s="335"/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430"/>
      <c r="N70" s="430"/>
      <c r="O70" s="430"/>
      <c r="P70" s="430"/>
      <c r="Q70" s="430"/>
      <c r="R70" s="327"/>
    </row>
    <row r="71" spans="1:18" s="319" customFormat="1" ht="15.75" customHeight="1" x14ac:dyDescent="0.25">
      <c r="A71" s="330"/>
      <c r="B71" s="331"/>
      <c r="C71" s="332"/>
      <c r="D71" s="431"/>
      <c r="E71" s="431"/>
      <c r="F71" s="431"/>
      <c r="G71" s="431"/>
      <c r="H71" s="431"/>
      <c r="I71" s="431"/>
      <c r="J71" s="431"/>
      <c r="K71" s="332"/>
      <c r="L71" s="332"/>
      <c r="M71" s="430"/>
      <c r="N71" s="430"/>
      <c r="O71" s="430"/>
      <c r="P71" s="430"/>
      <c r="Q71" s="430"/>
      <c r="R71" s="327"/>
    </row>
    <row r="72" spans="1:18" s="319" customFormat="1" ht="15.75" customHeight="1" x14ac:dyDescent="0.25">
      <c r="A72" s="432"/>
      <c r="B72" s="432"/>
      <c r="C72" s="432"/>
      <c r="D72" s="432"/>
      <c r="E72" s="432"/>
      <c r="F72" s="432"/>
      <c r="G72" s="432"/>
      <c r="H72" s="432"/>
      <c r="I72" s="432"/>
      <c r="J72" s="432"/>
      <c r="K72" s="432"/>
      <c r="L72" s="432"/>
      <c r="M72" s="432"/>
      <c r="N72" s="432"/>
      <c r="O72" s="332"/>
      <c r="P72" s="332"/>
      <c r="Q72" s="333"/>
    </row>
    <row r="73" spans="1:18" s="319" customFormat="1" ht="15" customHeight="1" x14ac:dyDescent="0.25">
      <c r="A73" s="432"/>
      <c r="B73" s="432"/>
      <c r="C73" s="432"/>
      <c r="D73" s="432"/>
      <c r="E73" s="432"/>
      <c r="F73" s="432"/>
      <c r="G73" s="432"/>
      <c r="H73" s="432"/>
      <c r="I73" s="432"/>
      <c r="J73" s="432"/>
      <c r="K73" s="432"/>
      <c r="L73" s="432"/>
      <c r="M73" s="432"/>
      <c r="N73" s="432"/>
      <c r="O73" s="332"/>
      <c r="P73" s="332"/>
      <c r="Q73" s="333"/>
    </row>
    <row r="74" spans="1:18" s="319" customFormat="1" x14ac:dyDescent="0.25">
      <c r="A74" s="416"/>
      <c r="B74" s="416"/>
      <c r="C74" s="416"/>
      <c r="D74" s="416"/>
      <c r="E74" s="416"/>
      <c r="F74" s="416"/>
      <c r="G74" s="416"/>
      <c r="H74" s="416"/>
      <c r="I74" s="416"/>
      <c r="J74" s="416"/>
      <c r="K74" s="416"/>
      <c r="L74" s="416"/>
      <c r="M74" s="416"/>
      <c r="N74" s="416"/>
      <c r="O74" s="416"/>
      <c r="P74" s="416"/>
      <c r="Q74" s="416"/>
    </row>
    <row r="75" spans="1:18" s="319" customFormat="1" ht="16.5" customHeight="1" x14ac:dyDescent="0.25">
      <c r="A75" s="416"/>
      <c r="B75" s="416"/>
      <c r="C75" s="416"/>
      <c r="D75" s="416"/>
      <c r="E75" s="416"/>
      <c r="F75" s="416"/>
      <c r="G75" s="416"/>
      <c r="H75" s="416"/>
      <c r="I75" s="416"/>
      <c r="J75" s="416"/>
      <c r="K75" s="416"/>
      <c r="L75" s="416"/>
      <c r="M75" s="416"/>
      <c r="N75" s="416"/>
      <c r="O75" s="416"/>
      <c r="P75" s="416"/>
      <c r="Q75" s="416"/>
    </row>
    <row r="76" spans="1:18" s="319" customFormat="1" ht="22.5" customHeight="1" x14ac:dyDescent="0.25">
      <c r="A76" s="385" t="s">
        <v>69</v>
      </c>
      <c r="B76" s="385"/>
      <c r="C76" s="385"/>
      <c r="D76" s="385"/>
      <c r="E76" s="385"/>
      <c r="F76" s="385"/>
      <c r="G76" s="385"/>
      <c r="H76" s="385"/>
      <c r="I76" s="385"/>
      <c r="J76" s="385"/>
      <c r="K76" s="385"/>
      <c r="L76" s="385"/>
      <c r="M76" s="385"/>
      <c r="N76" s="385"/>
      <c r="O76" s="385"/>
      <c r="P76" s="385"/>
      <c r="Q76" s="385"/>
    </row>
    <row r="77" spans="1:18" s="319" customFormat="1" ht="15" customHeight="1" x14ac:dyDescent="0.25">
      <c r="A77" s="386" t="s">
        <v>70</v>
      </c>
      <c r="B77" s="387"/>
      <c r="C77" s="387"/>
      <c r="D77" s="387"/>
      <c r="E77" s="387"/>
      <c r="F77" s="387"/>
      <c r="G77" s="387"/>
      <c r="H77" s="387"/>
      <c r="I77" s="387"/>
      <c r="J77" s="387"/>
      <c r="K77" s="387"/>
      <c r="L77" s="388"/>
      <c r="M77" s="392" t="s">
        <v>71</v>
      </c>
      <c r="N77" s="394" t="s">
        <v>72</v>
      </c>
      <c r="O77" s="394"/>
      <c r="P77" s="394"/>
      <c r="Q77" s="394"/>
    </row>
    <row r="78" spans="1:18" s="319" customFormat="1" x14ac:dyDescent="0.25">
      <c r="A78" s="389"/>
      <c r="B78" s="390"/>
      <c r="C78" s="390"/>
      <c r="D78" s="390"/>
      <c r="E78" s="390"/>
      <c r="F78" s="390"/>
      <c r="G78" s="390"/>
      <c r="H78" s="390"/>
      <c r="I78" s="390"/>
      <c r="J78" s="390"/>
      <c r="K78" s="390"/>
      <c r="L78" s="391"/>
      <c r="M78" s="393"/>
      <c r="N78" s="394"/>
      <c r="O78" s="394"/>
      <c r="P78" s="394"/>
      <c r="Q78" s="394"/>
    </row>
    <row r="79" spans="1:18" s="319" customFormat="1" x14ac:dyDescent="0.25">
      <c r="A79" s="367" t="s">
        <v>22</v>
      </c>
      <c r="B79" s="368"/>
      <c r="C79" s="368"/>
      <c r="D79" s="368"/>
      <c r="E79" s="368"/>
      <c r="F79" s="368"/>
      <c r="G79" s="368"/>
      <c r="H79" s="368"/>
      <c r="I79" s="368"/>
      <c r="J79" s="368"/>
      <c r="K79" s="368"/>
      <c r="L79" s="369"/>
      <c r="M79" s="25" t="s">
        <v>23</v>
      </c>
      <c r="N79" s="373">
        <v>1</v>
      </c>
      <c r="O79" s="374"/>
      <c r="P79" s="374"/>
      <c r="Q79" s="375"/>
    </row>
    <row r="80" spans="1:18" s="319" customFormat="1" x14ac:dyDescent="0.25">
      <c r="A80" s="376" t="s">
        <v>73</v>
      </c>
      <c r="B80" s="377"/>
      <c r="C80" s="377"/>
      <c r="D80" s="377"/>
      <c r="E80" s="377"/>
      <c r="F80" s="377"/>
      <c r="G80" s="377"/>
      <c r="H80" s="377"/>
      <c r="I80" s="377"/>
      <c r="J80" s="377"/>
      <c r="K80" s="377"/>
      <c r="L80" s="378"/>
      <c r="M80" s="25">
        <v>1</v>
      </c>
      <c r="N80" s="374"/>
      <c r="O80" s="374"/>
      <c r="P80" s="374"/>
      <c r="Q80" s="375"/>
    </row>
    <row r="81" spans="1:23" s="319" customFormat="1" x14ac:dyDescent="0.25">
      <c r="A81" s="379" t="s">
        <v>74</v>
      </c>
      <c r="B81" s="429"/>
      <c r="C81" s="429"/>
      <c r="D81" s="429"/>
      <c r="E81" s="429"/>
      <c r="F81" s="429"/>
      <c r="G81" s="429"/>
      <c r="H81" s="429"/>
      <c r="I81" s="429"/>
      <c r="J81" s="429"/>
      <c r="K81" s="429"/>
      <c r="L81" s="381"/>
      <c r="M81" s="26"/>
      <c r="N81" s="415"/>
      <c r="O81" s="415"/>
      <c r="P81" s="415"/>
      <c r="Q81" s="360"/>
    </row>
    <row r="82" spans="1:23" s="319" customFormat="1" ht="16.5" customHeight="1" x14ac:dyDescent="0.25">
      <c r="A82" s="358" t="s">
        <v>75</v>
      </c>
      <c r="B82" s="415"/>
      <c r="C82" s="415"/>
      <c r="D82" s="415"/>
      <c r="E82" s="415"/>
      <c r="F82" s="415"/>
      <c r="G82" s="415"/>
      <c r="H82" s="415"/>
      <c r="I82" s="415"/>
      <c r="J82" s="415"/>
      <c r="K82" s="415"/>
      <c r="L82" s="360"/>
      <c r="M82" s="27" t="s">
        <v>27</v>
      </c>
      <c r="N82" s="415"/>
      <c r="O82" s="415"/>
      <c r="P82" s="415"/>
      <c r="Q82" s="360"/>
    </row>
    <row r="83" spans="1:23" s="319" customFormat="1" x14ac:dyDescent="0.25">
      <c r="A83" s="382" t="s">
        <v>75</v>
      </c>
      <c r="B83" s="354"/>
      <c r="C83" s="354"/>
      <c r="D83" s="354"/>
      <c r="E83" s="354"/>
      <c r="F83" s="354"/>
      <c r="G83" s="354"/>
      <c r="H83" s="354"/>
      <c r="I83" s="354"/>
      <c r="J83" s="354"/>
      <c r="K83" s="354"/>
      <c r="L83" s="384"/>
      <c r="M83" s="26" t="s">
        <v>29</v>
      </c>
      <c r="N83" s="415"/>
      <c r="O83" s="415"/>
      <c r="P83" s="415"/>
      <c r="Q83" s="360"/>
    </row>
    <row r="84" spans="1:23" s="319" customFormat="1" x14ac:dyDescent="0.25">
      <c r="A84" s="358" t="s">
        <v>75</v>
      </c>
      <c r="B84" s="415"/>
      <c r="C84" s="415"/>
      <c r="D84" s="415"/>
      <c r="E84" s="415"/>
      <c r="F84" s="415"/>
      <c r="G84" s="415"/>
      <c r="H84" s="415"/>
      <c r="I84" s="415"/>
      <c r="J84" s="415"/>
      <c r="K84" s="415"/>
      <c r="L84" s="360"/>
      <c r="M84" s="26" t="s">
        <v>31</v>
      </c>
      <c r="N84" s="415"/>
      <c r="O84" s="415"/>
      <c r="P84" s="415"/>
      <c r="Q84" s="360"/>
    </row>
    <row r="85" spans="1:23" s="319" customFormat="1" x14ac:dyDescent="0.25">
      <c r="A85" s="358" t="s">
        <v>75</v>
      </c>
      <c r="B85" s="415"/>
      <c r="C85" s="415"/>
      <c r="D85" s="415"/>
      <c r="E85" s="415"/>
      <c r="F85" s="415"/>
      <c r="G85" s="415"/>
      <c r="H85" s="415"/>
      <c r="I85" s="415"/>
      <c r="J85" s="415"/>
      <c r="K85" s="415"/>
      <c r="L85" s="360"/>
      <c r="M85" s="26" t="s">
        <v>33</v>
      </c>
      <c r="N85" s="415"/>
      <c r="O85" s="415"/>
      <c r="P85" s="415"/>
      <c r="Q85" s="360"/>
      <c r="W85" s="28"/>
    </row>
    <row r="86" spans="1:23" s="319" customFormat="1" x14ac:dyDescent="0.25">
      <c r="A86" s="358" t="s">
        <v>75</v>
      </c>
      <c r="B86" s="415"/>
      <c r="C86" s="415"/>
      <c r="D86" s="415"/>
      <c r="E86" s="415"/>
      <c r="F86" s="415"/>
      <c r="G86" s="415"/>
      <c r="H86" s="415"/>
      <c r="I86" s="415"/>
      <c r="J86" s="415"/>
      <c r="K86" s="415"/>
      <c r="L86" s="360"/>
      <c r="M86" s="26" t="s">
        <v>35</v>
      </c>
      <c r="N86" s="415"/>
      <c r="O86" s="415"/>
      <c r="P86" s="415"/>
      <c r="Q86" s="360"/>
    </row>
    <row r="87" spans="1:23" s="319" customFormat="1" x14ac:dyDescent="0.25">
      <c r="A87" s="361"/>
      <c r="B87" s="362"/>
      <c r="C87" s="362"/>
      <c r="D87" s="362"/>
      <c r="E87" s="362"/>
      <c r="F87" s="362"/>
      <c r="G87" s="362"/>
      <c r="H87" s="362"/>
      <c r="I87" s="362"/>
      <c r="J87" s="362"/>
      <c r="K87" s="362"/>
      <c r="L87" s="363"/>
      <c r="M87" s="26"/>
      <c r="N87" s="415"/>
      <c r="O87" s="415"/>
      <c r="P87" s="415"/>
      <c r="Q87" s="360"/>
    </row>
    <row r="88" spans="1:23" s="319" customFormat="1" x14ac:dyDescent="0.25">
      <c r="A88" s="376" t="s">
        <v>76</v>
      </c>
      <c r="B88" s="377"/>
      <c r="C88" s="377"/>
      <c r="D88" s="377"/>
      <c r="E88" s="377"/>
      <c r="F88" s="377"/>
      <c r="G88" s="377"/>
      <c r="H88" s="377"/>
      <c r="I88" s="377"/>
      <c r="J88" s="377"/>
      <c r="K88" s="377"/>
      <c r="L88" s="378"/>
      <c r="M88" s="322">
        <v>2</v>
      </c>
      <c r="N88" s="373"/>
      <c r="O88" s="374"/>
      <c r="P88" s="374"/>
      <c r="Q88" s="375"/>
    </row>
    <row r="89" spans="1:23" s="319" customFormat="1" x14ac:dyDescent="0.25">
      <c r="A89" s="379" t="s">
        <v>77</v>
      </c>
      <c r="B89" s="429"/>
      <c r="C89" s="429"/>
      <c r="D89" s="429"/>
      <c r="E89" s="429"/>
      <c r="F89" s="429"/>
      <c r="G89" s="429"/>
      <c r="H89" s="429"/>
      <c r="I89" s="429"/>
      <c r="J89" s="429"/>
      <c r="K89" s="429"/>
      <c r="L89" s="381"/>
      <c r="M89" s="320"/>
      <c r="N89" s="358"/>
      <c r="O89" s="415"/>
      <c r="P89" s="415"/>
      <c r="Q89" s="360"/>
    </row>
    <row r="90" spans="1:23" s="319" customFormat="1" x14ac:dyDescent="0.25">
      <c r="A90" s="358" t="s">
        <v>75</v>
      </c>
      <c r="B90" s="415"/>
      <c r="C90" s="415"/>
      <c r="D90" s="415"/>
      <c r="E90" s="415"/>
      <c r="F90" s="415"/>
      <c r="G90" s="415"/>
      <c r="H90" s="415"/>
      <c r="I90" s="415"/>
      <c r="J90" s="415"/>
      <c r="K90" s="415"/>
      <c r="L90" s="360"/>
      <c r="M90" s="320" t="s">
        <v>78</v>
      </c>
      <c r="N90" s="358"/>
      <c r="O90" s="415"/>
      <c r="P90" s="415"/>
      <c r="Q90" s="360"/>
    </row>
    <row r="91" spans="1:23" s="319" customFormat="1" x14ac:dyDescent="0.25">
      <c r="A91" s="358" t="s">
        <v>75</v>
      </c>
      <c r="B91" s="415"/>
      <c r="C91" s="415"/>
      <c r="D91" s="415"/>
      <c r="E91" s="415"/>
      <c r="F91" s="415"/>
      <c r="G91" s="415"/>
      <c r="H91" s="415"/>
      <c r="I91" s="415"/>
      <c r="J91" s="415"/>
      <c r="K91" s="415"/>
      <c r="L91" s="360"/>
      <c r="M91" s="320" t="s">
        <v>79</v>
      </c>
      <c r="N91" s="358"/>
      <c r="O91" s="415"/>
      <c r="P91" s="415"/>
      <c r="Q91" s="360"/>
    </row>
    <row r="92" spans="1:23" s="319" customFormat="1" x14ac:dyDescent="0.25">
      <c r="A92" s="358" t="s">
        <v>75</v>
      </c>
      <c r="B92" s="415"/>
      <c r="C92" s="415"/>
      <c r="D92" s="415"/>
      <c r="E92" s="415"/>
      <c r="F92" s="415"/>
      <c r="G92" s="415"/>
      <c r="H92" s="415"/>
      <c r="I92" s="415"/>
      <c r="J92" s="415"/>
      <c r="K92" s="415"/>
      <c r="L92" s="360"/>
      <c r="M92" s="320" t="s">
        <v>80</v>
      </c>
      <c r="N92" s="358"/>
      <c r="O92" s="415"/>
      <c r="P92" s="415"/>
      <c r="Q92" s="360"/>
    </row>
    <row r="93" spans="1:23" s="319" customFormat="1" x14ac:dyDescent="0.25">
      <c r="A93" s="358" t="s">
        <v>75</v>
      </c>
      <c r="B93" s="415"/>
      <c r="C93" s="415"/>
      <c r="D93" s="415"/>
      <c r="E93" s="415"/>
      <c r="F93" s="415"/>
      <c r="G93" s="415"/>
      <c r="H93" s="415"/>
      <c r="I93" s="415"/>
      <c r="J93" s="415"/>
      <c r="K93" s="415"/>
      <c r="L93" s="360"/>
      <c r="M93" s="320" t="s">
        <v>81</v>
      </c>
      <c r="N93" s="358"/>
      <c r="O93" s="415"/>
      <c r="P93" s="415"/>
      <c r="Q93" s="360"/>
    </row>
    <row r="94" spans="1:23" s="319" customFormat="1" x14ac:dyDescent="0.25">
      <c r="A94" s="358" t="s">
        <v>75</v>
      </c>
      <c r="B94" s="415"/>
      <c r="C94" s="415"/>
      <c r="D94" s="415"/>
      <c r="E94" s="415"/>
      <c r="F94" s="415"/>
      <c r="G94" s="415"/>
      <c r="H94" s="415"/>
      <c r="I94" s="415"/>
      <c r="J94" s="415"/>
      <c r="K94" s="415"/>
      <c r="L94" s="360"/>
      <c r="M94" s="320" t="s">
        <v>82</v>
      </c>
      <c r="N94" s="358"/>
      <c r="O94" s="415"/>
      <c r="P94" s="415"/>
      <c r="Q94" s="360"/>
    </row>
    <row r="95" spans="1:23" s="319" customFormat="1" x14ac:dyDescent="0.25">
      <c r="A95" s="361"/>
      <c r="B95" s="362"/>
      <c r="C95" s="362"/>
      <c r="D95" s="362"/>
      <c r="E95" s="362"/>
      <c r="F95" s="362"/>
      <c r="G95" s="362"/>
      <c r="H95" s="362"/>
      <c r="I95" s="362"/>
      <c r="J95" s="362"/>
      <c r="K95" s="362"/>
      <c r="L95" s="363"/>
      <c r="M95" s="320"/>
      <c r="N95" s="358"/>
      <c r="O95" s="415"/>
      <c r="P95" s="415"/>
      <c r="Q95" s="360"/>
    </row>
    <row r="96" spans="1:23" s="319" customFormat="1" x14ac:dyDescent="0.25">
      <c r="A96" s="376" t="s">
        <v>83</v>
      </c>
      <c r="B96" s="377"/>
      <c r="C96" s="377"/>
      <c r="D96" s="377"/>
      <c r="E96" s="377"/>
      <c r="F96" s="377"/>
      <c r="G96" s="377"/>
      <c r="H96" s="377"/>
      <c r="I96" s="377"/>
      <c r="J96" s="377"/>
      <c r="K96" s="377"/>
      <c r="L96" s="378"/>
      <c r="M96" s="25">
        <v>3</v>
      </c>
      <c r="N96" s="373"/>
      <c r="O96" s="374"/>
      <c r="P96" s="374"/>
      <c r="Q96" s="375"/>
    </row>
    <row r="97" spans="1:17" s="319" customFormat="1" x14ac:dyDescent="0.25">
      <c r="A97" s="361"/>
      <c r="B97" s="362"/>
      <c r="C97" s="362"/>
      <c r="D97" s="362"/>
      <c r="E97" s="362"/>
      <c r="F97" s="362"/>
      <c r="G97" s="362"/>
      <c r="H97" s="362"/>
      <c r="I97" s="362"/>
      <c r="J97" s="362"/>
      <c r="K97" s="362"/>
      <c r="L97" s="363"/>
      <c r="M97" s="31"/>
      <c r="N97" s="361"/>
      <c r="O97" s="362"/>
      <c r="P97" s="362"/>
      <c r="Q97" s="363"/>
    </row>
    <row r="98" spans="1:17" s="319" customFormat="1" x14ac:dyDescent="0.25">
      <c r="A98" s="370" t="s">
        <v>84</v>
      </c>
      <c r="B98" s="371"/>
      <c r="C98" s="371"/>
      <c r="D98" s="371"/>
      <c r="E98" s="371"/>
      <c r="F98" s="371"/>
      <c r="G98" s="371"/>
      <c r="H98" s="371"/>
      <c r="I98" s="371"/>
      <c r="J98" s="371"/>
      <c r="K98" s="371"/>
      <c r="L98" s="372"/>
      <c r="M98" s="25">
        <v>4</v>
      </c>
      <c r="N98" s="373"/>
      <c r="O98" s="374"/>
      <c r="P98" s="374"/>
      <c r="Q98" s="375"/>
    </row>
    <row r="99" spans="1:17" s="319" customFormat="1" x14ac:dyDescent="0.25">
      <c r="A99" s="323"/>
      <c r="B99" s="337"/>
      <c r="C99" s="337"/>
      <c r="D99" s="337"/>
      <c r="E99" s="337"/>
      <c r="F99" s="337"/>
      <c r="G99" s="337"/>
      <c r="H99" s="337"/>
      <c r="I99" s="337"/>
      <c r="J99" s="337"/>
      <c r="K99" s="337"/>
      <c r="L99" s="337"/>
      <c r="M99" s="26"/>
      <c r="N99" s="320"/>
      <c r="O99" s="327"/>
      <c r="P99" s="327"/>
      <c r="Q99" s="321"/>
    </row>
    <row r="100" spans="1:17" s="319" customFormat="1" x14ac:dyDescent="0.25">
      <c r="A100" s="358" t="s">
        <v>75</v>
      </c>
      <c r="B100" s="415"/>
      <c r="C100" s="415"/>
      <c r="D100" s="415"/>
      <c r="E100" s="415"/>
      <c r="F100" s="415"/>
      <c r="G100" s="415"/>
      <c r="H100" s="415"/>
      <c r="I100" s="415"/>
      <c r="J100" s="415"/>
      <c r="K100" s="415"/>
      <c r="L100" s="360"/>
      <c r="M100" s="26" t="s">
        <v>85</v>
      </c>
      <c r="N100" s="358"/>
      <c r="O100" s="415"/>
      <c r="P100" s="415"/>
      <c r="Q100" s="360"/>
    </row>
    <row r="101" spans="1:17" s="319" customFormat="1" x14ac:dyDescent="0.25">
      <c r="A101" s="358" t="s">
        <v>75</v>
      </c>
      <c r="B101" s="415"/>
      <c r="C101" s="415"/>
      <c r="D101" s="415"/>
      <c r="E101" s="415"/>
      <c r="F101" s="415"/>
      <c r="G101" s="415"/>
      <c r="H101" s="415"/>
      <c r="I101" s="415"/>
      <c r="J101" s="415"/>
      <c r="K101" s="415"/>
      <c r="L101" s="360"/>
      <c r="M101" s="26" t="s">
        <v>86</v>
      </c>
      <c r="N101" s="358"/>
      <c r="O101" s="415"/>
      <c r="P101" s="415"/>
      <c r="Q101" s="360"/>
    </row>
    <row r="102" spans="1:17" s="319" customFormat="1" x14ac:dyDescent="0.25">
      <c r="A102" s="358" t="s">
        <v>75</v>
      </c>
      <c r="B102" s="415"/>
      <c r="C102" s="415"/>
      <c r="D102" s="415"/>
      <c r="E102" s="415"/>
      <c r="F102" s="415"/>
      <c r="G102" s="415"/>
      <c r="H102" s="415"/>
      <c r="I102" s="415"/>
      <c r="J102" s="415"/>
      <c r="K102" s="415"/>
      <c r="L102" s="360"/>
      <c r="M102" s="26" t="s">
        <v>87</v>
      </c>
      <c r="N102" s="358"/>
      <c r="O102" s="415"/>
      <c r="P102" s="415"/>
      <c r="Q102" s="360"/>
    </row>
    <row r="103" spans="1:17" s="319" customFormat="1" x14ac:dyDescent="0.25">
      <c r="A103" s="361"/>
      <c r="B103" s="362"/>
      <c r="C103" s="362"/>
      <c r="D103" s="362"/>
      <c r="E103" s="362"/>
      <c r="F103" s="362"/>
      <c r="G103" s="362"/>
      <c r="H103" s="362"/>
      <c r="I103" s="362"/>
      <c r="J103" s="362"/>
      <c r="K103" s="362"/>
      <c r="L103" s="363"/>
      <c r="M103" s="26"/>
      <c r="N103" s="358"/>
      <c r="O103" s="415"/>
      <c r="P103" s="415"/>
      <c r="Q103" s="360"/>
    </row>
    <row r="104" spans="1:17" s="319" customFormat="1" x14ac:dyDescent="0.25">
      <c r="A104" s="364" t="s">
        <v>88</v>
      </c>
      <c r="B104" s="365"/>
      <c r="C104" s="365"/>
      <c r="D104" s="365"/>
      <c r="E104" s="365"/>
      <c r="F104" s="365"/>
      <c r="G104" s="365"/>
      <c r="H104" s="365"/>
      <c r="I104" s="365"/>
      <c r="J104" s="365"/>
      <c r="K104" s="365"/>
      <c r="L104" s="366"/>
      <c r="M104" s="36">
        <v>5</v>
      </c>
      <c r="N104" s="367"/>
      <c r="O104" s="368"/>
      <c r="P104" s="368"/>
      <c r="Q104" s="369"/>
    </row>
    <row r="105" spans="1:17" s="319" customFormat="1" x14ac:dyDescent="0.25"/>
    <row r="106" spans="1:17" s="319" customFormat="1" x14ac:dyDescent="0.25">
      <c r="A106" s="354" t="s">
        <v>89</v>
      </c>
      <c r="B106" s="354"/>
      <c r="C106" s="354"/>
      <c r="D106" s="338"/>
      <c r="F106" s="355"/>
      <c r="G106" s="355"/>
      <c r="H106" s="355"/>
      <c r="I106" s="355"/>
      <c r="J106" s="338"/>
      <c r="K106" s="355"/>
      <c r="L106" s="355"/>
      <c r="M106" s="355"/>
      <c r="N106" s="355"/>
      <c r="O106" s="355"/>
      <c r="P106" s="355"/>
      <c r="Q106" s="338"/>
    </row>
    <row r="107" spans="1:17" s="319" customFormat="1" x14ac:dyDescent="0.25">
      <c r="E107" s="319" t="s">
        <v>90</v>
      </c>
      <c r="F107" s="356" t="s">
        <v>91</v>
      </c>
      <c r="G107" s="356"/>
      <c r="H107" s="356"/>
      <c r="I107" s="356"/>
      <c r="J107" s="338"/>
      <c r="K107" s="338"/>
      <c r="L107" s="338"/>
    </row>
    <row r="108" spans="1:17" s="319" customFormat="1" x14ac:dyDescent="0.25"/>
    <row r="109" spans="1:17" s="319" customFormat="1" x14ac:dyDescent="0.25">
      <c r="A109" s="355"/>
      <c r="B109" s="355"/>
      <c r="C109" s="355"/>
      <c r="D109" s="355"/>
      <c r="E109" s="355"/>
      <c r="F109" s="355"/>
      <c r="G109" s="355"/>
      <c r="H109" s="355"/>
      <c r="I109" s="355"/>
      <c r="J109" s="355"/>
      <c r="K109" s="355"/>
      <c r="L109" s="355"/>
      <c r="M109" s="355"/>
      <c r="N109" s="355"/>
      <c r="O109" s="355"/>
      <c r="P109" s="355"/>
      <c r="Q109" s="355"/>
    </row>
    <row r="110" spans="1:17" s="319" customFormat="1" x14ac:dyDescent="0.25">
      <c r="A110" s="357" t="s">
        <v>92</v>
      </c>
      <c r="B110" s="357"/>
      <c r="C110" s="357"/>
      <c r="D110" s="357"/>
      <c r="E110" s="357"/>
      <c r="F110" s="357"/>
      <c r="G110" s="357"/>
      <c r="H110" s="357"/>
      <c r="I110" s="357"/>
      <c r="J110" s="357"/>
      <c r="K110" s="357"/>
      <c r="L110" s="357"/>
      <c r="M110" s="357"/>
      <c r="N110" s="357"/>
      <c r="O110" s="357"/>
      <c r="P110" s="357"/>
      <c r="Q110" s="357"/>
    </row>
    <row r="111" spans="1:17" s="319" customFormat="1" x14ac:dyDescent="0.25"/>
    <row r="112" spans="1:17" s="319" customFormat="1" x14ac:dyDescent="0.25">
      <c r="A112" s="353" t="s">
        <v>93</v>
      </c>
      <c r="B112" s="353"/>
      <c r="C112" s="353"/>
      <c r="D112" s="353"/>
      <c r="E112" s="353"/>
      <c r="F112" s="353"/>
      <c r="G112" s="353"/>
      <c r="H112" s="353"/>
      <c r="I112" s="353"/>
      <c r="J112" s="353"/>
      <c r="K112" s="353"/>
      <c r="L112" s="353"/>
      <c r="M112" s="353"/>
      <c r="N112" s="353"/>
      <c r="O112" s="353"/>
      <c r="P112" s="353"/>
      <c r="Q112" s="353"/>
    </row>
    <row r="113" s="319" customFormat="1" x14ac:dyDescent="0.25"/>
    <row r="114" s="319" customFormat="1" x14ac:dyDescent="0.25"/>
  </sheetData>
  <mergeCells count="149">
    <mergeCell ref="M1:Q5"/>
    <mergeCell ref="C3:K3"/>
    <mergeCell ref="A5:L5"/>
    <mergeCell ref="A6:N6"/>
    <mergeCell ref="A8:N8"/>
    <mergeCell ref="A9:N9"/>
    <mergeCell ref="A10:Q11"/>
    <mergeCell ref="A12:P12"/>
    <mergeCell ref="A13:A14"/>
    <mergeCell ref="B13:B14"/>
    <mergeCell ref="C13:D13"/>
    <mergeCell ref="E13:F13"/>
    <mergeCell ref="G13:H13"/>
    <mergeCell ref="I13:I14"/>
    <mergeCell ref="J13:J14"/>
    <mergeCell ref="K13:K14"/>
    <mergeCell ref="L13:N13"/>
    <mergeCell ref="O13:Q13"/>
    <mergeCell ref="Q16:Q17"/>
    <mergeCell ref="M33:Q35"/>
    <mergeCell ref="C35:K35"/>
    <mergeCell ref="D37:J37"/>
    <mergeCell ref="A38:N38"/>
    <mergeCell ref="J16:J17"/>
    <mergeCell ref="K16:K17"/>
    <mergeCell ref="L16:L17"/>
    <mergeCell ref="M16:M17"/>
    <mergeCell ref="N16:N17"/>
    <mergeCell ref="O16:O17"/>
    <mergeCell ref="B16:B17"/>
    <mergeCell ref="C16:C17"/>
    <mergeCell ref="D16:D17"/>
    <mergeCell ref="E16:E17"/>
    <mergeCell ref="F16:F17"/>
    <mergeCell ref="G16:G17"/>
    <mergeCell ref="H16:H17"/>
    <mergeCell ref="I16:I17"/>
    <mergeCell ref="P16:P17"/>
    <mergeCell ref="A39:N39"/>
    <mergeCell ref="A40:Q41"/>
    <mergeCell ref="A42:Q42"/>
    <mergeCell ref="A45:A49"/>
    <mergeCell ref="B45:B49"/>
    <mergeCell ref="C45:N45"/>
    <mergeCell ref="C46:C49"/>
    <mergeCell ref="D46:D49"/>
    <mergeCell ref="E46:E49"/>
    <mergeCell ref="F46:F49"/>
    <mergeCell ref="M46:N49"/>
    <mergeCell ref="G46:G49"/>
    <mergeCell ref="H46:H49"/>
    <mergeCell ref="I46:I49"/>
    <mergeCell ref="J46:J49"/>
    <mergeCell ref="K46:K49"/>
    <mergeCell ref="L46:L49"/>
    <mergeCell ref="M50:N50"/>
    <mergeCell ref="B51:B52"/>
    <mergeCell ref="C51:C52"/>
    <mergeCell ref="D51:D52"/>
    <mergeCell ref="E51:E52"/>
    <mergeCell ref="F51:F52"/>
    <mergeCell ref="G51:G52"/>
    <mergeCell ref="H51:H52"/>
    <mergeCell ref="I51:I52"/>
    <mergeCell ref="M55:N55"/>
    <mergeCell ref="M56:N56"/>
    <mergeCell ref="M57:N57"/>
    <mergeCell ref="M58:N58"/>
    <mergeCell ref="M59:N59"/>
    <mergeCell ref="M60:N60"/>
    <mergeCell ref="J51:J52"/>
    <mergeCell ref="K51:K52"/>
    <mergeCell ref="L51:L52"/>
    <mergeCell ref="M51:N52"/>
    <mergeCell ref="M53:N53"/>
    <mergeCell ref="M54:N54"/>
    <mergeCell ref="M68:Q71"/>
    <mergeCell ref="C69:K69"/>
    <mergeCell ref="D71:J71"/>
    <mergeCell ref="A72:N72"/>
    <mergeCell ref="A73:N73"/>
    <mergeCell ref="A74:Q75"/>
    <mergeCell ref="M61:N61"/>
    <mergeCell ref="M62:N62"/>
    <mergeCell ref="M63:N63"/>
    <mergeCell ref="M64:N64"/>
    <mergeCell ref="M65:N65"/>
    <mergeCell ref="M66:N66"/>
    <mergeCell ref="A80:L80"/>
    <mergeCell ref="N80:Q80"/>
    <mergeCell ref="A81:L81"/>
    <mergeCell ref="N81:Q81"/>
    <mergeCell ref="A82:L82"/>
    <mergeCell ref="N82:Q82"/>
    <mergeCell ref="A76:Q76"/>
    <mergeCell ref="A77:L78"/>
    <mergeCell ref="M77:M78"/>
    <mergeCell ref="N77:Q78"/>
    <mergeCell ref="A79:L79"/>
    <mergeCell ref="N79:Q79"/>
    <mergeCell ref="A86:L86"/>
    <mergeCell ref="N86:Q86"/>
    <mergeCell ref="A87:L87"/>
    <mergeCell ref="N87:Q87"/>
    <mergeCell ref="A88:L88"/>
    <mergeCell ref="N88:Q88"/>
    <mergeCell ref="A83:L83"/>
    <mergeCell ref="N83:Q83"/>
    <mergeCell ref="A84:L84"/>
    <mergeCell ref="N84:Q84"/>
    <mergeCell ref="A85:L85"/>
    <mergeCell ref="N85:Q85"/>
    <mergeCell ref="A92:L92"/>
    <mergeCell ref="N92:Q92"/>
    <mergeCell ref="A93:L93"/>
    <mergeCell ref="N93:Q93"/>
    <mergeCell ref="A94:L94"/>
    <mergeCell ref="N94:Q94"/>
    <mergeCell ref="A89:L89"/>
    <mergeCell ref="N89:Q89"/>
    <mergeCell ref="A90:L90"/>
    <mergeCell ref="N90:Q90"/>
    <mergeCell ref="A91:L91"/>
    <mergeCell ref="N91:Q91"/>
    <mergeCell ref="A98:L98"/>
    <mergeCell ref="N98:Q98"/>
    <mergeCell ref="A100:L100"/>
    <mergeCell ref="N100:Q100"/>
    <mergeCell ref="A101:L101"/>
    <mergeCell ref="N101:Q101"/>
    <mergeCell ref="A95:L95"/>
    <mergeCell ref="N95:Q95"/>
    <mergeCell ref="A96:L96"/>
    <mergeCell ref="N96:Q96"/>
    <mergeCell ref="A97:L97"/>
    <mergeCell ref="N97:Q97"/>
    <mergeCell ref="A112:Q112"/>
    <mergeCell ref="A106:C106"/>
    <mergeCell ref="F106:I106"/>
    <mergeCell ref="K106:P106"/>
    <mergeCell ref="F107:I107"/>
    <mergeCell ref="A109:Q109"/>
    <mergeCell ref="A110:Q110"/>
    <mergeCell ref="A102:L102"/>
    <mergeCell ref="N102:Q102"/>
    <mergeCell ref="A103:L103"/>
    <mergeCell ref="N103:Q103"/>
    <mergeCell ref="A104:L104"/>
    <mergeCell ref="N104:Q10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1E73-C6D1-4F80-990B-1AD2424021FC}">
  <dimension ref="A1:W112"/>
  <sheetViews>
    <sheetView showWhiteSpace="0" view="pageLayout" topLeftCell="A18" zoomScale="112" zoomScaleNormal="106" zoomScalePageLayoutView="112" workbookViewId="0">
      <selection activeCell="D19" sqref="D19"/>
    </sheetView>
  </sheetViews>
  <sheetFormatPr defaultColWidth="9.140625" defaultRowHeight="15" x14ac:dyDescent="0.25"/>
  <cols>
    <col min="1" max="1" width="12.5703125" style="271" customWidth="1"/>
    <col min="2" max="2" width="4.42578125" style="271" customWidth="1"/>
    <col min="3" max="3" width="5.42578125" style="271" customWidth="1"/>
    <col min="4" max="4" width="5.5703125" style="271" customWidth="1"/>
    <col min="5" max="5" width="5" style="271" customWidth="1"/>
    <col min="6" max="6" width="4.42578125" style="271" customWidth="1"/>
    <col min="7" max="7" width="4.5703125" style="271" customWidth="1"/>
    <col min="8" max="8" width="5.5703125" style="271" customWidth="1"/>
    <col min="9" max="9" width="4.42578125" style="271" customWidth="1"/>
    <col min="10" max="10" width="5.85546875" style="271" customWidth="1"/>
    <col min="11" max="11" width="5" style="271" customWidth="1"/>
    <col min="12" max="12" width="4.42578125" style="271" customWidth="1"/>
    <col min="13" max="13" width="4.5703125" style="271" customWidth="1"/>
    <col min="14" max="14" width="4.42578125" style="271" customWidth="1"/>
    <col min="15" max="15" width="4.85546875" style="271" customWidth="1"/>
    <col min="16" max="16" width="4.5703125" style="271" customWidth="1"/>
    <col min="17" max="17" width="5.140625" style="271" customWidth="1"/>
    <col min="18" max="16384" width="9.140625" style="271"/>
  </cols>
  <sheetData>
    <row r="1" spans="1:17" ht="65.25" customHeight="1" x14ac:dyDescent="0.25">
      <c r="A1" s="273"/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132"/>
      <c r="M1" s="632" t="s">
        <v>0</v>
      </c>
      <c r="N1" s="632"/>
      <c r="O1" s="632"/>
      <c r="P1" s="632"/>
      <c r="Q1" s="632"/>
    </row>
    <row r="2" spans="1:17" ht="15.75" x14ac:dyDescent="0.25">
      <c r="A2" s="273"/>
      <c r="B2" s="273"/>
      <c r="C2" s="134">
        <v>3</v>
      </c>
      <c r="D2" s="134">
        <v>0</v>
      </c>
      <c r="E2" s="134">
        <v>0</v>
      </c>
      <c r="F2" s="134">
        <v>6</v>
      </c>
      <c r="G2" s="134">
        <v>2</v>
      </c>
      <c r="H2" s="134">
        <v>4</v>
      </c>
      <c r="I2" s="134">
        <v>3</v>
      </c>
      <c r="J2" s="134">
        <v>4</v>
      </c>
      <c r="K2" s="134">
        <v>4</v>
      </c>
      <c r="L2" s="132"/>
      <c r="M2" s="632"/>
      <c r="N2" s="632"/>
      <c r="O2" s="632"/>
      <c r="P2" s="632"/>
      <c r="Q2" s="632"/>
    </row>
    <row r="3" spans="1:17" x14ac:dyDescent="0.25">
      <c r="A3" s="273"/>
      <c r="B3" s="273"/>
      <c r="C3" s="633" t="s">
        <v>1</v>
      </c>
      <c r="D3" s="633"/>
      <c r="E3" s="633"/>
      <c r="F3" s="633"/>
      <c r="G3" s="633"/>
      <c r="H3" s="633"/>
      <c r="I3" s="633"/>
      <c r="J3" s="633"/>
      <c r="K3" s="633"/>
      <c r="L3" s="132"/>
      <c r="M3" s="632"/>
      <c r="N3" s="632"/>
      <c r="O3" s="632"/>
      <c r="P3" s="632"/>
      <c r="Q3" s="632"/>
    </row>
    <row r="4" spans="1:17" ht="3" customHeight="1" x14ac:dyDescent="0.25">
      <c r="A4" s="273"/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132"/>
      <c r="M4" s="632"/>
      <c r="N4" s="632"/>
      <c r="O4" s="632"/>
      <c r="P4" s="632"/>
      <c r="Q4" s="632"/>
    </row>
    <row r="5" spans="1:17" ht="17.25" customHeight="1" x14ac:dyDescent="0.25">
      <c r="A5" s="135"/>
      <c r="B5" s="634" t="s">
        <v>94</v>
      </c>
      <c r="C5" s="634"/>
      <c r="D5" s="634"/>
      <c r="E5" s="634"/>
      <c r="F5" s="634"/>
      <c r="G5" s="634"/>
      <c r="H5" s="634"/>
      <c r="I5" s="634"/>
      <c r="J5" s="634"/>
      <c r="K5" s="634"/>
      <c r="L5" s="634"/>
      <c r="M5" s="632"/>
      <c r="N5" s="632"/>
      <c r="O5" s="632"/>
      <c r="P5" s="632"/>
      <c r="Q5" s="632"/>
    </row>
    <row r="6" spans="1:17" x14ac:dyDescent="0.25">
      <c r="A6" s="635" t="s">
        <v>2</v>
      </c>
      <c r="B6" s="636"/>
      <c r="C6" s="636"/>
      <c r="D6" s="636"/>
      <c r="E6" s="636"/>
      <c r="F6" s="636"/>
      <c r="G6" s="636"/>
      <c r="H6" s="636"/>
      <c r="I6" s="636"/>
      <c r="J6" s="636"/>
      <c r="K6" s="636"/>
      <c r="L6" s="636"/>
      <c r="M6" s="636"/>
      <c r="N6" s="636"/>
      <c r="O6" s="273"/>
      <c r="P6" s="273"/>
      <c r="Q6" s="273"/>
    </row>
    <row r="7" spans="1:17" ht="10.5" customHeight="1" x14ac:dyDescent="0.25">
      <c r="A7" s="273"/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</row>
    <row r="8" spans="1:17" ht="14.25" customHeight="1" x14ac:dyDescent="0.25">
      <c r="A8" s="637" t="s">
        <v>95</v>
      </c>
      <c r="B8" s="636"/>
      <c r="C8" s="636"/>
      <c r="D8" s="636"/>
      <c r="E8" s="636"/>
      <c r="F8" s="636"/>
      <c r="G8" s="636"/>
      <c r="H8" s="636"/>
      <c r="I8" s="636"/>
      <c r="J8" s="636"/>
      <c r="K8" s="636"/>
      <c r="L8" s="636"/>
      <c r="M8" s="636"/>
      <c r="N8" s="636"/>
      <c r="O8" s="273"/>
      <c r="P8" s="273"/>
      <c r="Q8" s="273"/>
    </row>
    <row r="9" spans="1:17" ht="15.75" x14ac:dyDescent="0.25">
      <c r="A9" s="637" t="s">
        <v>3</v>
      </c>
      <c r="B9" s="636"/>
      <c r="C9" s="636"/>
      <c r="D9" s="636"/>
      <c r="E9" s="636"/>
      <c r="F9" s="636"/>
      <c r="G9" s="636"/>
      <c r="H9" s="636"/>
      <c r="I9" s="636"/>
      <c r="J9" s="636"/>
      <c r="K9" s="636"/>
      <c r="L9" s="636"/>
      <c r="M9" s="636"/>
      <c r="N9" s="636"/>
      <c r="O9" s="273"/>
      <c r="P9" s="273"/>
      <c r="Q9" s="273"/>
    </row>
    <row r="10" spans="1:17" x14ac:dyDescent="0.25">
      <c r="A10" s="638" t="s">
        <v>4</v>
      </c>
      <c r="B10" s="638"/>
      <c r="C10" s="638"/>
      <c r="D10" s="638"/>
      <c r="E10" s="638"/>
      <c r="F10" s="638"/>
      <c r="G10" s="638"/>
      <c r="H10" s="638"/>
      <c r="I10" s="638"/>
      <c r="J10" s="638"/>
      <c r="K10" s="638"/>
      <c r="L10" s="638"/>
      <c r="M10" s="638"/>
      <c r="N10" s="638"/>
      <c r="O10" s="638"/>
      <c r="P10" s="638"/>
      <c r="Q10" s="638"/>
    </row>
    <row r="11" spans="1:17" ht="22.5" customHeight="1" x14ac:dyDescent="0.25">
      <c r="A11" s="638"/>
      <c r="B11" s="638"/>
      <c r="C11" s="638"/>
      <c r="D11" s="638"/>
      <c r="E11" s="638"/>
      <c r="F11" s="638"/>
      <c r="G11" s="638"/>
      <c r="H11" s="638"/>
      <c r="I11" s="638"/>
      <c r="J11" s="638"/>
      <c r="K11" s="638"/>
      <c r="L11" s="638"/>
      <c r="M11" s="638"/>
      <c r="N11" s="638"/>
      <c r="O11" s="638"/>
      <c r="P11" s="638"/>
      <c r="Q11" s="638"/>
    </row>
    <row r="12" spans="1:17" ht="16.5" customHeight="1" x14ac:dyDescent="0.25">
      <c r="A12" s="639" t="s">
        <v>5</v>
      </c>
      <c r="B12" s="640"/>
      <c r="C12" s="640"/>
      <c r="D12" s="640"/>
      <c r="E12" s="640"/>
      <c r="F12" s="640"/>
      <c r="G12" s="640"/>
      <c r="H12" s="640"/>
      <c r="I12" s="640"/>
      <c r="J12" s="640"/>
      <c r="K12" s="640"/>
      <c r="L12" s="640"/>
      <c r="M12" s="640"/>
      <c r="N12" s="640"/>
      <c r="O12" s="640"/>
      <c r="P12" s="640"/>
      <c r="Q12" s="273"/>
    </row>
    <row r="13" spans="1:17" s="136" customFormat="1" ht="51.75" customHeight="1" x14ac:dyDescent="0.2">
      <c r="A13" s="641" t="s">
        <v>6</v>
      </c>
      <c r="B13" s="642" t="s">
        <v>7</v>
      </c>
      <c r="C13" s="644" t="s">
        <v>8</v>
      </c>
      <c r="D13" s="645"/>
      <c r="E13" s="644" t="s">
        <v>9</v>
      </c>
      <c r="F13" s="645"/>
      <c r="G13" s="644" t="s">
        <v>10</v>
      </c>
      <c r="H13" s="645"/>
      <c r="I13" s="646" t="s">
        <v>11</v>
      </c>
      <c r="J13" s="646" t="s">
        <v>12</v>
      </c>
      <c r="K13" s="646" t="s">
        <v>13</v>
      </c>
      <c r="L13" s="648" t="s">
        <v>14</v>
      </c>
      <c r="M13" s="649"/>
      <c r="N13" s="650"/>
      <c r="O13" s="648" t="s">
        <v>15</v>
      </c>
      <c r="P13" s="649"/>
      <c r="Q13" s="650"/>
    </row>
    <row r="14" spans="1:17" s="136" customFormat="1" ht="57" customHeight="1" x14ac:dyDescent="0.2">
      <c r="A14" s="641"/>
      <c r="B14" s="643"/>
      <c r="C14" s="137" t="s">
        <v>16</v>
      </c>
      <c r="D14" s="137" t="s">
        <v>17</v>
      </c>
      <c r="E14" s="137" t="s">
        <v>16</v>
      </c>
      <c r="F14" s="137" t="s">
        <v>18</v>
      </c>
      <c r="G14" s="137" t="s">
        <v>16</v>
      </c>
      <c r="H14" s="137" t="s">
        <v>18</v>
      </c>
      <c r="I14" s="647"/>
      <c r="J14" s="647"/>
      <c r="K14" s="647"/>
      <c r="L14" s="137" t="s">
        <v>19</v>
      </c>
      <c r="M14" s="137" t="s">
        <v>20</v>
      </c>
      <c r="N14" s="137" t="s">
        <v>21</v>
      </c>
      <c r="O14" s="137" t="s">
        <v>19</v>
      </c>
      <c r="P14" s="137" t="s">
        <v>20</v>
      </c>
      <c r="Q14" s="137" t="s">
        <v>21</v>
      </c>
    </row>
    <row r="15" spans="1:17" s="136" customFormat="1" ht="18.75" customHeight="1" x14ac:dyDescent="0.2">
      <c r="A15" s="138" t="s">
        <v>22</v>
      </c>
      <c r="B15" s="279" t="s">
        <v>23</v>
      </c>
      <c r="C15" s="279">
        <v>1</v>
      </c>
      <c r="D15" s="279">
        <v>2</v>
      </c>
      <c r="E15" s="279">
        <v>3</v>
      </c>
      <c r="F15" s="279">
        <v>4</v>
      </c>
      <c r="G15" s="279">
        <v>5</v>
      </c>
      <c r="H15" s="279">
        <v>6</v>
      </c>
      <c r="I15" s="279">
        <v>7</v>
      </c>
      <c r="J15" s="279">
        <v>8</v>
      </c>
      <c r="K15" s="279">
        <v>9</v>
      </c>
      <c r="L15" s="279">
        <v>10</v>
      </c>
      <c r="M15" s="279">
        <v>11</v>
      </c>
      <c r="N15" s="279">
        <v>12</v>
      </c>
      <c r="O15" s="279">
        <v>13</v>
      </c>
      <c r="P15" s="279">
        <v>14</v>
      </c>
      <c r="Q15" s="279">
        <v>15</v>
      </c>
    </row>
    <row r="16" spans="1:17" s="136" customFormat="1" ht="11.25" x14ac:dyDescent="0.2">
      <c r="A16" s="280" t="s">
        <v>24</v>
      </c>
      <c r="B16" s="656"/>
      <c r="C16" s="651">
        <f>SUM(C18:C31)</f>
        <v>86</v>
      </c>
      <c r="D16" s="651">
        <f t="shared" ref="D16:Q16" si="0">SUM(D18:D31)</f>
        <v>1203</v>
      </c>
      <c r="E16" s="651">
        <f t="shared" si="0"/>
        <v>0</v>
      </c>
      <c r="F16" s="651">
        <f t="shared" si="0"/>
        <v>0</v>
      </c>
      <c r="G16" s="651">
        <f t="shared" si="0"/>
        <v>0</v>
      </c>
      <c r="H16" s="651">
        <f t="shared" si="0"/>
        <v>0</v>
      </c>
      <c r="I16" s="651">
        <f t="shared" si="0"/>
        <v>0</v>
      </c>
      <c r="J16" s="651">
        <f t="shared" si="0"/>
        <v>0</v>
      </c>
      <c r="K16" s="651">
        <f t="shared" si="0"/>
        <v>12</v>
      </c>
      <c r="L16" s="651">
        <f t="shared" si="0"/>
        <v>0</v>
      </c>
      <c r="M16" s="651">
        <f t="shared" si="0"/>
        <v>0</v>
      </c>
      <c r="N16" s="651">
        <f t="shared" si="0"/>
        <v>0</v>
      </c>
      <c r="O16" s="651">
        <f t="shared" si="0"/>
        <v>5</v>
      </c>
      <c r="P16" s="651">
        <f t="shared" si="0"/>
        <v>434</v>
      </c>
      <c r="Q16" s="651">
        <f t="shared" si="0"/>
        <v>0</v>
      </c>
    </row>
    <row r="17" spans="1:18" s="136" customFormat="1" ht="11.25" x14ac:dyDescent="0.2">
      <c r="A17" s="281" t="s">
        <v>25</v>
      </c>
      <c r="B17" s="657"/>
      <c r="C17" s="652"/>
      <c r="D17" s="652"/>
      <c r="E17" s="652"/>
      <c r="F17" s="652"/>
      <c r="G17" s="652"/>
      <c r="H17" s="652"/>
      <c r="I17" s="652"/>
      <c r="J17" s="652"/>
      <c r="K17" s="652"/>
      <c r="L17" s="652"/>
      <c r="M17" s="652"/>
      <c r="N17" s="652"/>
      <c r="O17" s="652"/>
      <c r="P17" s="652"/>
      <c r="Q17" s="652"/>
      <c r="R17" s="136">
        <f>SUM(D16,)</f>
        <v>1203</v>
      </c>
    </row>
    <row r="18" spans="1:18" s="144" customFormat="1" ht="40.5" customHeight="1" x14ac:dyDescent="0.25">
      <c r="A18" s="282" t="s">
        <v>26</v>
      </c>
      <c r="B18" s="143" t="s">
        <v>27</v>
      </c>
      <c r="C18" s="284">
        <v>3</v>
      </c>
      <c r="D18" s="284">
        <v>110</v>
      </c>
      <c r="E18" s="284"/>
      <c r="F18" s="284"/>
      <c r="G18" s="284"/>
      <c r="H18" s="284"/>
      <c r="I18" s="284"/>
      <c r="J18" s="284"/>
      <c r="K18" s="284">
        <v>3</v>
      </c>
      <c r="L18" s="284"/>
      <c r="M18" s="284"/>
      <c r="N18" s="284"/>
      <c r="O18" s="284">
        <v>1</v>
      </c>
      <c r="P18" s="285">
        <v>60</v>
      </c>
      <c r="Q18" s="285"/>
    </row>
    <row r="19" spans="1:18" s="144" customFormat="1" ht="21" x14ac:dyDescent="0.25">
      <c r="A19" s="145" t="s">
        <v>28</v>
      </c>
      <c r="B19" s="279" t="s">
        <v>29</v>
      </c>
      <c r="C19" s="284">
        <v>3</v>
      </c>
      <c r="D19" s="284">
        <v>41</v>
      </c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5"/>
      <c r="Q19" s="285"/>
    </row>
    <row r="20" spans="1:18" s="144" customFormat="1" x14ac:dyDescent="0.25">
      <c r="A20" s="145" t="s">
        <v>30</v>
      </c>
      <c r="B20" s="279" t="s">
        <v>31</v>
      </c>
      <c r="C20" s="284">
        <v>32</v>
      </c>
      <c r="D20" s="284">
        <v>396</v>
      </c>
      <c r="E20" s="284"/>
      <c r="F20" s="284"/>
      <c r="G20" s="284"/>
      <c r="H20" s="284"/>
      <c r="I20" s="284"/>
      <c r="J20" s="284"/>
      <c r="K20" s="284">
        <v>1</v>
      </c>
      <c r="L20" s="284"/>
      <c r="M20" s="284"/>
      <c r="N20" s="284"/>
      <c r="O20" s="284"/>
      <c r="P20" s="285"/>
      <c r="Q20" s="285"/>
    </row>
    <row r="21" spans="1:18" s="144" customFormat="1" ht="42" x14ac:dyDescent="0.25">
      <c r="A21" s="145" t="s">
        <v>32</v>
      </c>
      <c r="B21" s="279" t="s">
        <v>33</v>
      </c>
      <c r="C21" s="284">
        <v>2</v>
      </c>
      <c r="D21" s="284">
        <v>28</v>
      </c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85"/>
      <c r="Q21" s="285"/>
    </row>
    <row r="22" spans="1:18" s="144" customFormat="1" x14ac:dyDescent="0.25">
      <c r="A22" s="145" t="s">
        <v>34</v>
      </c>
      <c r="B22" s="279" t="s">
        <v>35</v>
      </c>
      <c r="C22" s="284">
        <v>12</v>
      </c>
      <c r="D22" s="284">
        <v>181</v>
      </c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5"/>
      <c r="Q22" s="285"/>
    </row>
    <row r="23" spans="1:18" s="144" customFormat="1" ht="31.5" x14ac:dyDescent="0.25">
      <c r="A23" s="145" t="s">
        <v>36</v>
      </c>
      <c r="B23" s="279" t="s">
        <v>37</v>
      </c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5"/>
      <c r="Q23" s="285"/>
    </row>
    <row r="24" spans="1:18" s="144" customFormat="1" ht="42" x14ac:dyDescent="0.25">
      <c r="A24" s="145" t="s">
        <v>38</v>
      </c>
      <c r="B24" s="279" t="s">
        <v>39</v>
      </c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5"/>
      <c r="Q24" s="285"/>
    </row>
    <row r="25" spans="1:18" s="144" customFormat="1" ht="21" x14ac:dyDescent="0.25">
      <c r="A25" s="145" t="s">
        <v>40</v>
      </c>
      <c r="B25" s="279" t="s">
        <v>41</v>
      </c>
      <c r="C25" s="284"/>
      <c r="D25" s="284"/>
      <c r="E25" s="284"/>
      <c r="F25" s="284"/>
      <c r="G25" s="284"/>
      <c r="H25" s="284"/>
      <c r="I25" s="284"/>
      <c r="J25" s="284"/>
      <c r="K25" s="284">
        <v>1</v>
      </c>
      <c r="L25" s="284"/>
      <c r="M25" s="284"/>
      <c r="N25" s="284"/>
      <c r="O25" s="284"/>
      <c r="P25" s="285"/>
      <c r="Q25" s="285"/>
    </row>
    <row r="26" spans="1:18" s="144" customFormat="1" ht="31.5" x14ac:dyDescent="0.25">
      <c r="A26" s="145" t="s">
        <v>42</v>
      </c>
      <c r="B26" s="279" t="s">
        <v>43</v>
      </c>
      <c r="C26" s="284">
        <v>15</v>
      </c>
      <c r="D26" s="284">
        <v>172</v>
      </c>
      <c r="E26" s="284"/>
      <c r="F26" s="284"/>
      <c r="G26" s="284"/>
      <c r="H26" s="284"/>
      <c r="I26" s="284"/>
      <c r="J26" s="284"/>
      <c r="K26" s="284">
        <v>4</v>
      </c>
      <c r="L26" s="284"/>
      <c r="M26" s="284"/>
      <c r="N26" s="284"/>
      <c r="O26" s="284">
        <v>1</v>
      </c>
      <c r="P26" s="285">
        <v>253</v>
      </c>
      <c r="Q26" s="285"/>
    </row>
    <row r="27" spans="1:18" s="144" customFormat="1" ht="31.5" x14ac:dyDescent="0.25">
      <c r="A27" s="145" t="s">
        <v>44</v>
      </c>
      <c r="B27" s="279" t="s">
        <v>45</v>
      </c>
      <c r="C27" s="284">
        <v>14</v>
      </c>
      <c r="D27" s="284">
        <v>210</v>
      </c>
      <c r="E27" s="284"/>
      <c r="F27" s="284"/>
      <c r="G27" s="284"/>
      <c r="H27" s="284"/>
      <c r="I27" s="284"/>
      <c r="J27" s="284"/>
      <c r="K27" s="284">
        <v>1</v>
      </c>
      <c r="L27" s="284"/>
      <c r="M27" s="284"/>
      <c r="N27" s="284"/>
      <c r="O27" s="284">
        <v>2</v>
      </c>
      <c r="P27" s="285">
        <v>83</v>
      </c>
      <c r="Q27" s="285"/>
    </row>
    <row r="28" spans="1:18" s="144" customFormat="1" ht="24.75" customHeight="1" x14ac:dyDescent="0.25">
      <c r="A28" s="145" t="s">
        <v>46</v>
      </c>
      <c r="B28" s="279" t="s">
        <v>47</v>
      </c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5"/>
      <c r="Q28" s="285"/>
    </row>
    <row r="29" spans="1:18" s="144" customFormat="1" ht="21" x14ac:dyDescent="0.25">
      <c r="A29" s="145" t="s">
        <v>48</v>
      </c>
      <c r="B29" s="279" t="s">
        <v>49</v>
      </c>
      <c r="C29" s="284">
        <v>5</v>
      </c>
      <c r="D29" s="284">
        <v>65</v>
      </c>
      <c r="E29" s="284"/>
      <c r="F29" s="284"/>
      <c r="G29" s="284"/>
      <c r="H29" s="284"/>
      <c r="I29" s="284"/>
      <c r="J29" s="284"/>
      <c r="K29" s="284">
        <v>2</v>
      </c>
      <c r="L29" s="284"/>
      <c r="M29" s="284"/>
      <c r="N29" s="284"/>
      <c r="O29" s="284">
        <v>1</v>
      </c>
      <c r="P29" s="285">
        <v>38</v>
      </c>
      <c r="Q29" s="285"/>
    </row>
    <row r="30" spans="1:18" s="144" customFormat="1" ht="21" x14ac:dyDescent="0.25">
      <c r="A30" s="145" t="s">
        <v>50</v>
      </c>
      <c r="B30" s="279" t="s">
        <v>51</v>
      </c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5"/>
      <c r="Q30" s="285"/>
    </row>
    <row r="31" spans="1:18" s="144" customFormat="1" ht="22.5" customHeight="1" x14ac:dyDescent="0.25">
      <c r="A31" s="145" t="s">
        <v>52</v>
      </c>
      <c r="B31" s="279" t="s">
        <v>53</v>
      </c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5"/>
      <c r="Q31" s="285"/>
    </row>
    <row r="32" spans="1:18" s="144" customFormat="1" ht="22.5" customHeight="1" x14ac:dyDescent="0.25">
      <c r="A32" s="146"/>
      <c r="B32" s="147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149"/>
    </row>
    <row r="33" spans="1:17" s="144" customFormat="1" ht="6" customHeight="1" x14ac:dyDescent="0.25">
      <c r="A33" s="146"/>
      <c r="B33" s="147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653"/>
      <c r="N33" s="653"/>
      <c r="O33" s="653"/>
      <c r="P33" s="653"/>
      <c r="Q33" s="653"/>
    </row>
    <row r="34" spans="1:17" s="144" customFormat="1" ht="17.25" hidden="1" customHeight="1" x14ac:dyDescent="0.25">
      <c r="A34" s="146"/>
      <c r="B34" s="147"/>
      <c r="C34" s="150"/>
      <c r="D34" s="150"/>
      <c r="E34" s="150"/>
      <c r="F34" s="150"/>
      <c r="G34" s="150"/>
      <c r="H34" s="150"/>
      <c r="I34" s="150"/>
      <c r="J34" s="150"/>
      <c r="K34" s="150"/>
      <c r="L34" s="278"/>
      <c r="M34" s="653"/>
      <c r="N34" s="653"/>
      <c r="O34" s="653"/>
      <c r="P34" s="653"/>
      <c r="Q34" s="653"/>
    </row>
    <row r="35" spans="1:17" s="144" customFormat="1" ht="22.5" hidden="1" customHeight="1" x14ac:dyDescent="0.25">
      <c r="A35" s="146"/>
      <c r="B35" s="147"/>
      <c r="C35" s="654"/>
      <c r="D35" s="654"/>
      <c r="E35" s="654"/>
      <c r="F35" s="654"/>
      <c r="G35" s="654"/>
      <c r="H35" s="654"/>
      <c r="I35" s="654"/>
      <c r="J35" s="654"/>
      <c r="K35" s="654"/>
      <c r="L35" s="278"/>
      <c r="M35" s="653"/>
      <c r="N35" s="653"/>
      <c r="O35" s="653"/>
      <c r="P35" s="653"/>
      <c r="Q35" s="653"/>
    </row>
    <row r="36" spans="1:17" s="144" customFormat="1" ht="17.25" hidden="1" customHeight="1" x14ac:dyDescent="0.25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2"/>
      <c r="N36" s="152"/>
      <c r="O36" s="152"/>
      <c r="P36" s="152"/>
      <c r="Q36" s="152"/>
    </row>
    <row r="37" spans="1:17" s="144" customFormat="1" ht="14.25" hidden="1" customHeight="1" x14ac:dyDescent="0.25">
      <c r="A37" s="146"/>
      <c r="B37" s="147"/>
      <c r="C37" s="278"/>
      <c r="D37" s="654"/>
      <c r="E37" s="654"/>
      <c r="F37" s="654"/>
      <c r="G37" s="654"/>
      <c r="H37" s="654"/>
      <c r="I37" s="654"/>
      <c r="J37" s="654"/>
      <c r="K37" s="278"/>
      <c r="L37" s="278"/>
      <c r="M37" s="278"/>
      <c r="N37" s="278"/>
      <c r="O37" s="278"/>
      <c r="P37" s="278"/>
      <c r="Q37" s="149"/>
    </row>
    <row r="38" spans="1:17" s="144" customFormat="1" ht="15.75" hidden="1" customHeight="1" x14ac:dyDescent="0.25">
      <c r="A38" s="655"/>
      <c r="B38" s="655"/>
      <c r="C38" s="655"/>
      <c r="D38" s="655"/>
      <c r="E38" s="655"/>
      <c r="F38" s="655"/>
      <c r="G38" s="655"/>
      <c r="H38" s="655"/>
      <c r="I38" s="655"/>
      <c r="J38" s="655"/>
      <c r="K38" s="655"/>
      <c r="L38" s="655"/>
      <c r="M38" s="655"/>
      <c r="N38" s="655"/>
      <c r="O38" s="278"/>
      <c r="P38" s="278"/>
      <c r="Q38" s="149"/>
    </row>
    <row r="39" spans="1:17" s="144" customFormat="1" ht="15.75" hidden="1" customHeight="1" x14ac:dyDescent="0.25">
      <c r="A39" s="655"/>
      <c r="B39" s="655"/>
      <c r="C39" s="655"/>
      <c r="D39" s="655"/>
      <c r="E39" s="655"/>
      <c r="F39" s="655"/>
      <c r="G39" s="655"/>
      <c r="H39" s="655"/>
      <c r="I39" s="655"/>
      <c r="J39" s="655"/>
      <c r="K39" s="655"/>
      <c r="L39" s="655"/>
      <c r="M39" s="655"/>
      <c r="N39" s="655"/>
      <c r="O39" s="278"/>
      <c r="P39" s="278"/>
      <c r="Q39" s="149"/>
    </row>
    <row r="40" spans="1:17" s="144" customFormat="1" ht="15" hidden="1" customHeight="1" x14ac:dyDescent="0.25">
      <c r="A40" s="638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</row>
    <row r="41" spans="1:17" s="144" customFormat="1" ht="14.1" hidden="1" customHeight="1" x14ac:dyDescent="0.25">
      <c r="A41" s="638"/>
      <c r="B41" s="638"/>
      <c r="C41" s="638"/>
      <c r="D41" s="638"/>
      <c r="E41" s="638"/>
      <c r="F41" s="638"/>
      <c r="G41" s="638"/>
      <c r="H41" s="638"/>
      <c r="I41" s="638"/>
      <c r="J41" s="638"/>
      <c r="K41" s="638"/>
      <c r="L41" s="638"/>
      <c r="M41" s="638"/>
      <c r="N41" s="638"/>
      <c r="O41" s="638"/>
      <c r="P41" s="638"/>
      <c r="Q41" s="638"/>
    </row>
    <row r="42" spans="1:17" s="144" customFormat="1" ht="23.25" customHeight="1" x14ac:dyDescent="0.25">
      <c r="A42" s="658" t="s">
        <v>54</v>
      </c>
      <c r="B42" s="658"/>
      <c r="C42" s="658"/>
      <c r="D42" s="658"/>
      <c r="E42" s="658"/>
      <c r="F42" s="658"/>
      <c r="G42" s="658"/>
      <c r="H42" s="658"/>
      <c r="I42" s="658"/>
      <c r="J42" s="658"/>
      <c r="K42" s="658"/>
      <c r="L42" s="658"/>
      <c r="M42" s="658"/>
      <c r="N42" s="658"/>
      <c r="O42" s="658"/>
      <c r="P42" s="658"/>
      <c r="Q42" s="658"/>
    </row>
    <row r="43" spans="1:17" s="144" customFormat="1" ht="15" hidden="1" customHeight="1" x14ac:dyDescent="0.25"/>
    <row r="44" spans="1:17" s="144" customFormat="1" ht="8.25" customHeight="1" x14ac:dyDescent="0.25"/>
    <row r="45" spans="1:17" x14ac:dyDescent="0.25">
      <c r="A45" s="659" t="s">
        <v>55</v>
      </c>
      <c r="B45" s="660" t="s">
        <v>56</v>
      </c>
      <c r="C45" s="661" t="s">
        <v>57</v>
      </c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3"/>
      <c r="O45" s="273"/>
      <c r="P45" s="273"/>
      <c r="Q45" s="273"/>
    </row>
    <row r="46" spans="1:17" ht="15" customHeight="1" x14ac:dyDescent="0.25">
      <c r="A46" s="659"/>
      <c r="B46" s="660"/>
      <c r="C46" s="664" t="s">
        <v>58</v>
      </c>
      <c r="D46" s="664" t="s">
        <v>59</v>
      </c>
      <c r="E46" s="664" t="s">
        <v>60</v>
      </c>
      <c r="F46" s="664" t="s">
        <v>61</v>
      </c>
      <c r="G46" s="664" t="s">
        <v>62</v>
      </c>
      <c r="H46" s="664" t="s">
        <v>63</v>
      </c>
      <c r="I46" s="664" t="s">
        <v>64</v>
      </c>
      <c r="J46" s="664" t="s">
        <v>65</v>
      </c>
      <c r="K46" s="664" t="s">
        <v>66</v>
      </c>
      <c r="L46" s="664" t="s">
        <v>67</v>
      </c>
      <c r="M46" s="665" t="s">
        <v>68</v>
      </c>
      <c r="N46" s="665"/>
      <c r="O46" s="273"/>
      <c r="P46" s="273"/>
      <c r="Q46" s="273"/>
    </row>
    <row r="47" spans="1:17" x14ac:dyDescent="0.25">
      <c r="A47" s="659"/>
      <c r="B47" s="660"/>
      <c r="C47" s="665"/>
      <c r="D47" s="665"/>
      <c r="E47" s="665"/>
      <c r="F47" s="665"/>
      <c r="G47" s="665"/>
      <c r="H47" s="665"/>
      <c r="I47" s="665"/>
      <c r="J47" s="665"/>
      <c r="K47" s="665"/>
      <c r="L47" s="665"/>
      <c r="M47" s="665"/>
      <c r="N47" s="665"/>
      <c r="O47" s="273"/>
      <c r="P47" s="273"/>
      <c r="Q47" s="273"/>
    </row>
    <row r="48" spans="1:17" x14ac:dyDescent="0.25">
      <c r="A48" s="659"/>
      <c r="B48" s="660"/>
      <c r="C48" s="665"/>
      <c r="D48" s="665"/>
      <c r="E48" s="665"/>
      <c r="F48" s="665"/>
      <c r="G48" s="665"/>
      <c r="H48" s="665"/>
      <c r="I48" s="665"/>
      <c r="J48" s="665"/>
      <c r="K48" s="665"/>
      <c r="L48" s="665"/>
      <c r="M48" s="665"/>
      <c r="N48" s="665"/>
      <c r="O48" s="273"/>
      <c r="P48" s="273"/>
      <c r="Q48" s="273"/>
    </row>
    <row r="49" spans="1:17" ht="36.75" customHeight="1" x14ac:dyDescent="0.25">
      <c r="A49" s="659"/>
      <c r="B49" s="660"/>
      <c r="C49" s="665"/>
      <c r="D49" s="665"/>
      <c r="E49" s="665"/>
      <c r="F49" s="665"/>
      <c r="G49" s="665"/>
      <c r="H49" s="665"/>
      <c r="I49" s="665"/>
      <c r="J49" s="665"/>
      <c r="K49" s="665"/>
      <c r="L49" s="665"/>
      <c r="M49" s="665"/>
      <c r="N49" s="665"/>
      <c r="O49" s="273"/>
      <c r="P49" s="273"/>
      <c r="Q49" s="273"/>
    </row>
    <row r="50" spans="1:17" x14ac:dyDescent="0.25">
      <c r="A50" s="138" t="s">
        <v>22</v>
      </c>
      <c r="B50" s="279" t="s">
        <v>23</v>
      </c>
      <c r="C50" s="279">
        <v>1</v>
      </c>
      <c r="D50" s="279">
        <v>2</v>
      </c>
      <c r="E50" s="279">
        <v>3</v>
      </c>
      <c r="F50" s="279">
        <v>4</v>
      </c>
      <c r="G50" s="279">
        <v>5</v>
      </c>
      <c r="H50" s="279">
        <v>6</v>
      </c>
      <c r="I50" s="279">
        <v>7</v>
      </c>
      <c r="J50" s="279">
        <v>8</v>
      </c>
      <c r="K50" s="279">
        <v>9</v>
      </c>
      <c r="L50" s="279">
        <v>10</v>
      </c>
      <c r="M50" s="641">
        <v>11</v>
      </c>
      <c r="N50" s="641"/>
      <c r="O50" s="273"/>
      <c r="P50" s="273"/>
      <c r="Q50" s="273"/>
    </row>
    <row r="51" spans="1:17" x14ac:dyDescent="0.25">
      <c r="A51" s="280" t="s">
        <v>24</v>
      </c>
      <c r="B51" s="651"/>
      <c r="C51" s="666">
        <f>SUM(C53:C66)</f>
        <v>1093</v>
      </c>
      <c r="D51" s="666">
        <f t="shared" ref="D51:N51" si="1">SUM(D53:D66)</f>
        <v>0</v>
      </c>
      <c r="E51" s="666">
        <f t="shared" si="1"/>
        <v>0</v>
      </c>
      <c r="F51" s="666">
        <f t="shared" si="1"/>
        <v>0</v>
      </c>
      <c r="G51" s="666">
        <f t="shared" si="1"/>
        <v>0</v>
      </c>
      <c r="H51" s="666">
        <f t="shared" si="1"/>
        <v>50</v>
      </c>
      <c r="I51" s="666">
        <f t="shared" si="1"/>
        <v>0</v>
      </c>
      <c r="J51" s="666">
        <f t="shared" si="1"/>
        <v>0</v>
      </c>
      <c r="K51" s="666">
        <f t="shared" si="1"/>
        <v>0</v>
      </c>
      <c r="L51" s="666">
        <f t="shared" si="1"/>
        <v>0</v>
      </c>
      <c r="M51" s="668">
        <f t="shared" si="1"/>
        <v>60</v>
      </c>
      <c r="N51" s="669">
        <f t="shared" si="1"/>
        <v>0</v>
      </c>
      <c r="O51" s="273"/>
      <c r="P51" s="273"/>
      <c r="Q51" s="273"/>
    </row>
    <row r="52" spans="1:17" x14ac:dyDescent="0.25">
      <c r="A52" s="281" t="s">
        <v>25</v>
      </c>
      <c r="B52" s="652"/>
      <c r="C52" s="667"/>
      <c r="D52" s="667"/>
      <c r="E52" s="667"/>
      <c r="F52" s="667"/>
      <c r="G52" s="667"/>
      <c r="H52" s="667"/>
      <c r="I52" s="667"/>
      <c r="J52" s="667"/>
      <c r="K52" s="667"/>
      <c r="L52" s="667"/>
      <c r="M52" s="670"/>
      <c r="N52" s="671"/>
      <c r="O52" s="273">
        <f>SUM(C51+H51+M51)</f>
        <v>1203</v>
      </c>
      <c r="P52" s="273"/>
      <c r="Q52" s="273"/>
    </row>
    <row r="53" spans="1:17" ht="53.25" customHeight="1" x14ac:dyDescent="0.25">
      <c r="A53" s="282" t="s">
        <v>26</v>
      </c>
      <c r="B53" s="143" t="s">
        <v>27</v>
      </c>
      <c r="C53" s="270"/>
      <c r="D53" s="270"/>
      <c r="E53" s="270"/>
      <c r="F53" s="270"/>
      <c r="G53" s="270"/>
      <c r="H53" s="270">
        <v>50</v>
      </c>
      <c r="I53" s="270"/>
      <c r="J53" s="270"/>
      <c r="K53" s="270"/>
      <c r="L53" s="270"/>
      <c r="M53" s="268">
        <v>60</v>
      </c>
      <c r="N53" s="269"/>
      <c r="O53" s="270"/>
      <c r="P53" s="270"/>
      <c r="Q53" s="270"/>
    </row>
    <row r="54" spans="1:17" ht="21" x14ac:dyDescent="0.25">
      <c r="A54" s="145" t="s">
        <v>28</v>
      </c>
      <c r="B54" s="279" t="s">
        <v>29</v>
      </c>
      <c r="C54" s="270">
        <v>41</v>
      </c>
      <c r="D54" s="270"/>
      <c r="E54" s="270"/>
      <c r="F54" s="270"/>
      <c r="G54" s="270"/>
      <c r="H54" s="270"/>
      <c r="I54" s="270"/>
      <c r="J54" s="270"/>
      <c r="K54" s="270"/>
      <c r="L54" s="270"/>
      <c r="M54" s="270"/>
      <c r="N54" s="270"/>
      <c r="O54" s="270"/>
      <c r="P54" s="270"/>
      <c r="Q54" s="270"/>
    </row>
    <row r="55" spans="1:17" x14ac:dyDescent="0.25">
      <c r="A55" s="145" t="s">
        <v>30</v>
      </c>
      <c r="B55" s="279" t="s">
        <v>31</v>
      </c>
      <c r="C55" s="270">
        <v>396</v>
      </c>
      <c r="D55" s="270"/>
      <c r="E55" s="270"/>
      <c r="F55" s="270"/>
      <c r="G55" s="270"/>
      <c r="H55" s="270"/>
      <c r="I55" s="270"/>
      <c r="J55" s="270"/>
      <c r="K55" s="270"/>
      <c r="L55" s="270"/>
      <c r="M55" s="270"/>
      <c r="N55" s="270"/>
      <c r="O55" s="270"/>
      <c r="P55" s="270"/>
      <c r="Q55" s="270"/>
    </row>
    <row r="56" spans="1:17" ht="45.75" customHeight="1" x14ac:dyDescent="0.25">
      <c r="A56" s="145" t="s">
        <v>32</v>
      </c>
      <c r="B56" s="279" t="s">
        <v>33</v>
      </c>
      <c r="C56" s="270">
        <v>28</v>
      </c>
      <c r="D56" s="270"/>
      <c r="E56" s="270"/>
      <c r="F56" s="270"/>
      <c r="G56" s="270"/>
      <c r="H56" s="270"/>
      <c r="I56" s="270"/>
      <c r="J56" s="270"/>
      <c r="K56" s="270"/>
      <c r="L56" s="270"/>
      <c r="M56" s="270"/>
      <c r="N56" s="270"/>
      <c r="O56" s="270"/>
      <c r="P56" s="270"/>
      <c r="Q56" s="270"/>
    </row>
    <row r="57" spans="1:17" x14ac:dyDescent="0.25">
      <c r="A57" s="145" t="s">
        <v>34</v>
      </c>
      <c r="B57" s="279" t="s">
        <v>35</v>
      </c>
      <c r="C57" s="270">
        <v>181</v>
      </c>
      <c r="D57" s="270"/>
      <c r="E57" s="270"/>
      <c r="F57" s="270"/>
      <c r="G57" s="270"/>
      <c r="H57" s="270"/>
      <c r="I57" s="270"/>
      <c r="J57" s="270"/>
      <c r="K57" s="270"/>
      <c r="L57" s="270"/>
      <c r="M57" s="270"/>
      <c r="N57" s="270"/>
      <c r="O57" s="270"/>
      <c r="P57" s="270"/>
      <c r="Q57" s="270"/>
    </row>
    <row r="58" spans="1:17" ht="34.5" customHeight="1" x14ac:dyDescent="0.25">
      <c r="A58" s="145" t="s">
        <v>36</v>
      </c>
      <c r="B58" s="279" t="s">
        <v>37</v>
      </c>
      <c r="C58" s="270"/>
      <c r="D58" s="270"/>
      <c r="E58" s="270"/>
      <c r="F58" s="270"/>
      <c r="G58" s="270"/>
      <c r="H58" s="270"/>
      <c r="I58" s="270"/>
      <c r="J58" s="270"/>
      <c r="K58" s="270"/>
      <c r="L58" s="270"/>
      <c r="M58" s="270"/>
      <c r="N58" s="270"/>
      <c r="O58" s="270"/>
      <c r="P58" s="270"/>
      <c r="Q58" s="270"/>
    </row>
    <row r="59" spans="1:17" ht="42" x14ac:dyDescent="0.25">
      <c r="A59" s="145" t="s">
        <v>38</v>
      </c>
      <c r="B59" s="279" t="s">
        <v>39</v>
      </c>
      <c r="C59" s="270"/>
      <c r="D59" s="270"/>
      <c r="E59" s="270"/>
      <c r="F59" s="270"/>
      <c r="G59" s="270"/>
      <c r="H59" s="270"/>
      <c r="I59" s="270"/>
      <c r="J59" s="270"/>
      <c r="K59" s="270"/>
      <c r="L59" s="270"/>
      <c r="M59" s="268"/>
      <c r="N59" s="269"/>
      <c r="O59" s="270"/>
      <c r="P59" s="270"/>
      <c r="Q59" s="270"/>
    </row>
    <row r="60" spans="1:17" ht="21" x14ac:dyDescent="0.25">
      <c r="A60" s="145" t="s">
        <v>40</v>
      </c>
      <c r="B60" s="279" t="s">
        <v>41</v>
      </c>
      <c r="C60" s="267"/>
      <c r="D60" s="270"/>
      <c r="E60" s="270"/>
      <c r="F60" s="270"/>
      <c r="G60" s="270"/>
      <c r="H60" s="270"/>
      <c r="I60" s="270"/>
      <c r="J60" s="270"/>
      <c r="K60" s="270"/>
      <c r="L60" s="270"/>
      <c r="M60" s="268"/>
      <c r="N60" s="269"/>
      <c r="O60" s="270"/>
      <c r="P60" s="270"/>
      <c r="Q60" s="270"/>
    </row>
    <row r="61" spans="1:17" ht="30.75" customHeight="1" x14ac:dyDescent="0.25">
      <c r="A61" s="145" t="s">
        <v>42</v>
      </c>
      <c r="B61" s="279" t="s">
        <v>43</v>
      </c>
      <c r="C61" s="267">
        <v>172</v>
      </c>
      <c r="D61" s="270"/>
      <c r="E61" s="270"/>
      <c r="F61" s="270"/>
      <c r="G61" s="270"/>
      <c r="H61" s="270"/>
      <c r="I61" s="270"/>
      <c r="J61" s="270"/>
      <c r="K61" s="270"/>
      <c r="L61" s="270"/>
      <c r="M61" s="268"/>
      <c r="N61" s="269"/>
      <c r="O61" s="270"/>
      <c r="P61" s="270"/>
      <c r="Q61" s="270"/>
    </row>
    <row r="62" spans="1:17" ht="31.5" x14ac:dyDescent="0.25">
      <c r="A62" s="145" t="s">
        <v>44</v>
      </c>
      <c r="B62" s="279" t="s">
        <v>45</v>
      </c>
      <c r="C62" s="267">
        <v>210</v>
      </c>
      <c r="D62" s="270"/>
      <c r="E62" s="270"/>
      <c r="F62" s="270"/>
      <c r="G62" s="270"/>
      <c r="H62" s="270"/>
      <c r="I62" s="270"/>
      <c r="J62" s="270"/>
      <c r="K62" s="270"/>
      <c r="L62" s="270"/>
      <c r="M62" s="268"/>
      <c r="N62" s="269"/>
      <c r="O62" s="270"/>
      <c r="P62" s="270"/>
      <c r="Q62" s="270"/>
    </row>
    <row r="63" spans="1:17" ht="31.5" x14ac:dyDescent="0.25">
      <c r="A63" s="145" t="s">
        <v>46</v>
      </c>
      <c r="B63" s="279" t="s">
        <v>47</v>
      </c>
      <c r="C63" s="267"/>
      <c r="D63" s="270"/>
      <c r="E63" s="270"/>
      <c r="F63" s="270"/>
      <c r="G63" s="270"/>
      <c r="H63" s="270"/>
      <c r="I63" s="270"/>
      <c r="J63" s="270"/>
      <c r="K63" s="270"/>
      <c r="L63" s="270"/>
      <c r="M63" s="268"/>
      <c r="N63" s="269"/>
      <c r="O63" s="270"/>
      <c r="P63" s="270"/>
      <c r="Q63" s="270"/>
    </row>
    <row r="64" spans="1:17" ht="21" x14ac:dyDescent="0.25">
      <c r="A64" s="145" t="s">
        <v>48</v>
      </c>
      <c r="B64" s="279" t="s">
        <v>49</v>
      </c>
      <c r="C64" s="267">
        <v>65</v>
      </c>
      <c r="D64" s="270"/>
      <c r="E64" s="270"/>
      <c r="F64" s="270"/>
      <c r="G64" s="270"/>
      <c r="H64" s="270"/>
      <c r="I64" s="270"/>
      <c r="J64" s="270"/>
      <c r="K64" s="270"/>
      <c r="L64" s="270"/>
      <c r="M64" s="268"/>
      <c r="N64" s="269"/>
      <c r="O64" s="270"/>
      <c r="P64" s="270"/>
      <c r="Q64" s="270"/>
    </row>
    <row r="65" spans="1:18" ht="21" x14ac:dyDescent="0.25">
      <c r="A65" s="145" t="s">
        <v>50</v>
      </c>
      <c r="B65" s="279" t="s">
        <v>51</v>
      </c>
      <c r="C65" s="267"/>
      <c r="D65" s="270"/>
      <c r="E65" s="270"/>
      <c r="F65" s="270"/>
      <c r="G65" s="270"/>
      <c r="H65" s="270"/>
      <c r="I65" s="270"/>
      <c r="J65" s="270"/>
      <c r="K65" s="270"/>
      <c r="L65" s="270"/>
      <c r="M65" s="268"/>
      <c r="N65" s="269"/>
      <c r="O65" s="270"/>
      <c r="P65" s="270"/>
      <c r="Q65" s="270"/>
    </row>
    <row r="66" spans="1:18" x14ac:dyDescent="0.25">
      <c r="A66" s="145" t="s">
        <v>52</v>
      </c>
      <c r="B66" s="279" t="s">
        <v>53</v>
      </c>
      <c r="C66" s="267"/>
      <c r="D66" s="270"/>
      <c r="E66" s="270"/>
      <c r="F66" s="270"/>
      <c r="G66" s="270"/>
      <c r="H66" s="270"/>
      <c r="I66" s="270"/>
      <c r="J66" s="270"/>
      <c r="K66" s="270"/>
      <c r="L66" s="270"/>
      <c r="M66" s="268"/>
      <c r="N66" s="269"/>
      <c r="O66" s="270"/>
      <c r="P66" s="270"/>
      <c r="Q66" s="270"/>
    </row>
    <row r="67" spans="1:18" x14ac:dyDescent="0.25">
      <c r="A67" s="273"/>
      <c r="B67" s="273"/>
      <c r="C67" s="273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</row>
    <row r="68" spans="1:18" ht="59.25" customHeight="1" x14ac:dyDescent="0.25">
      <c r="A68" s="146"/>
      <c r="B68" s="147"/>
      <c r="C68" s="150"/>
      <c r="D68" s="150"/>
      <c r="E68" s="150"/>
      <c r="F68" s="150"/>
      <c r="G68" s="150"/>
      <c r="H68" s="150"/>
      <c r="I68" s="150"/>
      <c r="J68" s="150"/>
      <c r="K68" s="150"/>
      <c r="L68" s="278"/>
      <c r="M68" s="672"/>
      <c r="N68" s="672"/>
      <c r="O68" s="672"/>
      <c r="P68" s="672"/>
      <c r="Q68" s="672"/>
      <c r="R68" s="273"/>
    </row>
    <row r="69" spans="1:18" ht="15" customHeight="1" x14ac:dyDescent="0.25">
      <c r="A69" s="146"/>
      <c r="B69" s="147"/>
      <c r="C69" s="654"/>
      <c r="D69" s="654"/>
      <c r="E69" s="654"/>
      <c r="F69" s="654"/>
      <c r="G69" s="654"/>
      <c r="H69" s="654"/>
      <c r="I69" s="654"/>
      <c r="J69" s="654"/>
      <c r="K69" s="654"/>
      <c r="L69" s="278"/>
      <c r="M69" s="672"/>
      <c r="N69" s="672"/>
      <c r="O69" s="672"/>
      <c r="P69" s="672"/>
      <c r="Q69" s="672"/>
      <c r="R69" s="273"/>
    </row>
    <row r="70" spans="1:18" x14ac:dyDescent="0.25">
      <c r="A70" s="151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672"/>
      <c r="N70" s="672"/>
      <c r="O70" s="672"/>
      <c r="P70" s="672"/>
      <c r="Q70" s="672"/>
      <c r="R70" s="273"/>
    </row>
    <row r="71" spans="1:18" ht="15.75" customHeight="1" x14ac:dyDescent="0.25">
      <c r="A71" s="146"/>
      <c r="B71" s="147"/>
      <c r="C71" s="278"/>
      <c r="D71" s="654"/>
      <c r="E71" s="654"/>
      <c r="F71" s="654"/>
      <c r="G71" s="654"/>
      <c r="H71" s="654"/>
      <c r="I71" s="654"/>
      <c r="J71" s="654"/>
      <c r="K71" s="278"/>
      <c r="L71" s="278"/>
      <c r="M71" s="672"/>
      <c r="N71" s="672"/>
      <c r="O71" s="672"/>
      <c r="P71" s="672"/>
      <c r="Q71" s="672"/>
      <c r="R71" s="273"/>
    </row>
    <row r="72" spans="1:18" ht="15.75" customHeight="1" x14ac:dyDescent="0.25">
      <c r="A72" s="655"/>
      <c r="B72" s="655"/>
      <c r="C72" s="655"/>
      <c r="D72" s="655"/>
      <c r="E72" s="655"/>
      <c r="F72" s="655"/>
      <c r="G72" s="655"/>
      <c r="H72" s="655"/>
      <c r="I72" s="655"/>
      <c r="J72" s="655"/>
      <c r="K72" s="655"/>
      <c r="L72" s="655"/>
      <c r="M72" s="655"/>
      <c r="N72" s="655"/>
      <c r="O72" s="278"/>
      <c r="P72" s="278"/>
      <c r="Q72" s="149"/>
    </row>
    <row r="73" spans="1:18" ht="15" customHeight="1" x14ac:dyDescent="0.25">
      <c r="A73" s="655"/>
      <c r="B73" s="655"/>
      <c r="C73" s="655"/>
      <c r="D73" s="655"/>
      <c r="E73" s="655"/>
      <c r="F73" s="655"/>
      <c r="G73" s="655"/>
      <c r="H73" s="655"/>
      <c r="I73" s="655"/>
      <c r="J73" s="655"/>
      <c r="K73" s="655"/>
      <c r="L73" s="655"/>
      <c r="M73" s="655"/>
      <c r="N73" s="655"/>
      <c r="O73" s="278"/>
      <c r="P73" s="278"/>
      <c r="Q73" s="149"/>
    </row>
    <row r="74" spans="1:18" x14ac:dyDescent="0.25">
      <c r="A74" s="638"/>
      <c r="B74" s="638"/>
      <c r="C74" s="638"/>
      <c r="D74" s="638"/>
      <c r="E74" s="638"/>
      <c r="F74" s="638"/>
      <c r="G74" s="638"/>
      <c r="H74" s="638"/>
      <c r="I74" s="638"/>
      <c r="J74" s="638"/>
      <c r="K74" s="638"/>
      <c r="L74" s="638"/>
      <c r="M74" s="638"/>
      <c r="N74" s="638"/>
      <c r="O74" s="638"/>
      <c r="P74" s="638"/>
      <c r="Q74" s="638"/>
    </row>
    <row r="75" spans="1:18" ht="16.5" customHeight="1" x14ac:dyDescent="0.25">
      <c r="A75" s="638"/>
      <c r="B75" s="638"/>
      <c r="C75" s="638"/>
      <c r="D75" s="638"/>
      <c r="E75" s="638"/>
      <c r="F75" s="638"/>
      <c r="G75" s="638"/>
      <c r="H75" s="638"/>
      <c r="I75" s="638"/>
      <c r="J75" s="638"/>
      <c r="K75" s="638"/>
      <c r="L75" s="638"/>
      <c r="M75" s="638"/>
      <c r="N75" s="638"/>
      <c r="O75" s="638"/>
      <c r="P75" s="638"/>
      <c r="Q75" s="638"/>
    </row>
    <row r="76" spans="1:18" ht="22.5" customHeight="1" x14ac:dyDescent="0.25">
      <c r="A76" s="683" t="s">
        <v>69</v>
      </c>
      <c r="B76" s="683"/>
      <c r="C76" s="683"/>
      <c r="D76" s="683"/>
      <c r="E76" s="683"/>
      <c r="F76" s="683"/>
      <c r="G76" s="683"/>
      <c r="H76" s="683"/>
      <c r="I76" s="683"/>
      <c r="J76" s="683"/>
      <c r="K76" s="683"/>
      <c r="L76" s="683"/>
      <c r="M76" s="683"/>
      <c r="N76" s="683"/>
      <c r="O76" s="683"/>
      <c r="P76" s="683"/>
      <c r="Q76" s="683"/>
    </row>
    <row r="77" spans="1:18" ht="15" customHeight="1" x14ac:dyDescent="0.25">
      <c r="A77" s="684" t="s">
        <v>70</v>
      </c>
      <c r="B77" s="685"/>
      <c r="C77" s="685"/>
      <c r="D77" s="685"/>
      <c r="E77" s="685"/>
      <c r="F77" s="685"/>
      <c r="G77" s="685"/>
      <c r="H77" s="685"/>
      <c r="I77" s="685"/>
      <c r="J77" s="685"/>
      <c r="K77" s="685"/>
      <c r="L77" s="686"/>
      <c r="M77" s="690" t="s">
        <v>71</v>
      </c>
      <c r="N77" s="660" t="s">
        <v>72</v>
      </c>
      <c r="O77" s="660"/>
      <c r="P77" s="660"/>
      <c r="Q77" s="660"/>
    </row>
    <row r="78" spans="1:18" x14ac:dyDescent="0.25">
      <c r="A78" s="687"/>
      <c r="B78" s="688"/>
      <c r="C78" s="688"/>
      <c r="D78" s="688"/>
      <c r="E78" s="688"/>
      <c r="F78" s="688"/>
      <c r="G78" s="688"/>
      <c r="H78" s="688"/>
      <c r="I78" s="688"/>
      <c r="J78" s="688"/>
      <c r="K78" s="688"/>
      <c r="L78" s="689"/>
      <c r="M78" s="691"/>
      <c r="N78" s="660"/>
      <c r="O78" s="660"/>
      <c r="P78" s="660"/>
      <c r="Q78" s="660"/>
    </row>
    <row r="79" spans="1:18" x14ac:dyDescent="0.25">
      <c r="A79" s="692" t="s">
        <v>22</v>
      </c>
      <c r="B79" s="693"/>
      <c r="C79" s="693"/>
      <c r="D79" s="693"/>
      <c r="E79" s="693"/>
      <c r="F79" s="693"/>
      <c r="G79" s="693"/>
      <c r="H79" s="693"/>
      <c r="I79" s="693"/>
      <c r="J79" s="693"/>
      <c r="K79" s="693"/>
      <c r="L79" s="694"/>
      <c r="M79" s="153" t="s">
        <v>23</v>
      </c>
      <c r="N79" s="695">
        <v>1</v>
      </c>
      <c r="O79" s="676"/>
      <c r="P79" s="676"/>
      <c r="Q79" s="677"/>
    </row>
    <row r="80" spans="1:18" x14ac:dyDescent="0.25">
      <c r="A80" s="673" t="s">
        <v>73</v>
      </c>
      <c r="B80" s="674"/>
      <c r="C80" s="674"/>
      <c r="D80" s="674"/>
      <c r="E80" s="674"/>
      <c r="F80" s="674"/>
      <c r="G80" s="674"/>
      <c r="H80" s="674"/>
      <c r="I80" s="674"/>
      <c r="J80" s="674"/>
      <c r="K80" s="674"/>
      <c r="L80" s="675"/>
      <c r="M80" s="153">
        <v>1</v>
      </c>
      <c r="N80" s="676"/>
      <c r="O80" s="676"/>
      <c r="P80" s="676"/>
      <c r="Q80" s="677"/>
    </row>
    <row r="81" spans="1:23" x14ac:dyDescent="0.25">
      <c r="A81" s="678" t="s">
        <v>74</v>
      </c>
      <c r="B81" s="679"/>
      <c r="C81" s="679"/>
      <c r="D81" s="679"/>
      <c r="E81" s="679"/>
      <c r="F81" s="679"/>
      <c r="G81" s="679"/>
      <c r="H81" s="679"/>
      <c r="I81" s="679"/>
      <c r="J81" s="679"/>
      <c r="K81" s="679"/>
      <c r="L81" s="680"/>
      <c r="M81" s="154"/>
      <c r="N81" s="636"/>
      <c r="O81" s="636"/>
      <c r="P81" s="636"/>
      <c r="Q81" s="681"/>
    </row>
    <row r="82" spans="1:23" ht="16.5" customHeight="1" x14ac:dyDescent="0.25">
      <c r="A82" s="682" t="s">
        <v>75</v>
      </c>
      <c r="B82" s="636"/>
      <c r="C82" s="636"/>
      <c r="D82" s="636"/>
      <c r="E82" s="636"/>
      <c r="F82" s="636"/>
      <c r="G82" s="636"/>
      <c r="H82" s="636"/>
      <c r="I82" s="636"/>
      <c r="J82" s="636"/>
      <c r="K82" s="636"/>
      <c r="L82" s="681"/>
      <c r="M82" s="155" t="s">
        <v>27</v>
      </c>
      <c r="N82" s="636"/>
      <c r="O82" s="636"/>
      <c r="P82" s="636"/>
      <c r="Q82" s="681"/>
    </row>
    <row r="83" spans="1:23" x14ac:dyDescent="0.25">
      <c r="A83" s="698" t="s">
        <v>75</v>
      </c>
      <c r="B83" s="699"/>
      <c r="C83" s="699"/>
      <c r="D83" s="699"/>
      <c r="E83" s="699"/>
      <c r="F83" s="699"/>
      <c r="G83" s="699"/>
      <c r="H83" s="699"/>
      <c r="I83" s="699"/>
      <c r="J83" s="699"/>
      <c r="K83" s="699"/>
      <c r="L83" s="700"/>
      <c r="M83" s="154" t="s">
        <v>29</v>
      </c>
      <c r="N83" s="636"/>
      <c r="O83" s="636"/>
      <c r="P83" s="636"/>
      <c r="Q83" s="681"/>
    </row>
    <row r="84" spans="1:23" x14ac:dyDescent="0.25">
      <c r="A84" s="682" t="s">
        <v>75</v>
      </c>
      <c r="B84" s="636"/>
      <c r="C84" s="636"/>
      <c r="D84" s="636"/>
      <c r="E84" s="636"/>
      <c r="F84" s="636"/>
      <c r="G84" s="636"/>
      <c r="H84" s="636"/>
      <c r="I84" s="636"/>
      <c r="J84" s="636"/>
      <c r="K84" s="636"/>
      <c r="L84" s="681"/>
      <c r="M84" s="154" t="s">
        <v>31</v>
      </c>
      <c r="N84" s="636"/>
      <c r="O84" s="636"/>
      <c r="P84" s="636"/>
      <c r="Q84" s="681"/>
    </row>
    <row r="85" spans="1:23" x14ac:dyDescent="0.25">
      <c r="A85" s="682" t="s">
        <v>75</v>
      </c>
      <c r="B85" s="636"/>
      <c r="C85" s="636"/>
      <c r="D85" s="636"/>
      <c r="E85" s="636"/>
      <c r="F85" s="636"/>
      <c r="G85" s="636"/>
      <c r="H85" s="636"/>
      <c r="I85" s="636"/>
      <c r="J85" s="636"/>
      <c r="K85" s="636"/>
      <c r="L85" s="681"/>
      <c r="M85" s="154" t="s">
        <v>33</v>
      </c>
      <c r="N85" s="636"/>
      <c r="O85" s="636"/>
      <c r="P85" s="636"/>
      <c r="Q85" s="681"/>
      <c r="W85" s="156"/>
    </row>
    <row r="86" spans="1:23" x14ac:dyDescent="0.25">
      <c r="A86" s="682" t="s">
        <v>75</v>
      </c>
      <c r="B86" s="636"/>
      <c r="C86" s="636"/>
      <c r="D86" s="636"/>
      <c r="E86" s="636"/>
      <c r="F86" s="636"/>
      <c r="G86" s="636"/>
      <c r="H86" s="636"/>
      <c r="I86" s="636"/>
      <c r="J86" s="636"/>
      <c r="K86" s="636"/>
      <c r="L86" s="681"/>
      <c r="M86" s="154" t="s">
        <v>35</v>
      </c>
      <c r="N86" s="636"/>
      <c r="O86" s="636"/>
      <c r="P86" s="636"/>
      <c r="Q86" s="681"/>
    </row>
    <row r="87" spans="1:23" x14ac:dyDescent="0.25">
      <c r="A87" s="696"/>
      <c r="B87" s="640"/>
      <c r="C87" s="640"/>
      <c r="D87" s="640"/>
      <c r="E87" s="640"/>
      <c r="F87" s="640"/>
      <c r="G87" s="640"/>
      <c r="H87" s="640"/>
      <c r="I87" s="640"/>
      <c r="J87" s="640"/>
      <c r="K87" s="640"/>
      <c r="L87" s="697"/>
      <c r="M87" s="154"/>
      <c r="N87" s="636"/>
      <c r="O87" s="636"/>
      <c r="P87" s="636"/>
      <c r="Q87" s="681"/>
    </row>
    <row r="88" spans="1:23" x14ac:dyDescent="0.25">
      <c r="A88" s="673" t="s">
        <v>76</v>
      </c>
      <c r="B88" s="674"/>
      <c r="C88" s="674"/>
      <c r="D88" s="674"/>
      <c r="E88" s="674"/>
      <c r="F88" s="674"/>
      <c r="G88" s="674"/>
      <c r="H88" s="674"/>
      <c r="I88" s="674"/>
      <c r="J88" s="674"/>
      <c r="K88" s="674"/>
      <c r="L88" s="675"/>
      <c r="M88" s="275">
        <v>2</v>
      </c>
      <c r="N88" s="695"/>
      <c r="O88" s="676"/>
      <c r="P88" s="676"/>
      <c r="Q88" s="677"/>
    </row>
    <row r="89" spans="1:23" x14ac:dyDescent="0.25">
      <c r="A89" s="678" t="s">
        <v>77</v>
      </c>
      <c r="B89" s="679"/>
      <c r="C89" s="679"/>
      <c r="D89" s="679"/>
      <c r="E89" s="679"/>
      <c r="F89" s="679"/>
      <c r="G89" s="679"/>
      <c r="H89" s="679"/>
      <c r="I89" s="679"/>
      <c r="J89" s="679"/>
      <c r="K89" s="679"/>
      <c r="L89" s="680"/>
      <c r="M89" s="272"/>
      <c r="N89" s="682"/>
      <c r="O89" s="636"/>
      <c r="P89" s="636"/>
      <c r="Q89" s="681"/>
    </row>
    <row r="90" spans="1:23" x14ac:dyDescent="0.25">
      <c r="A90" s="682" t="s">
        <v>75</v>
      </c>
      <c r="B90" s="636"/>
      <c r="C90" s="636"/>
      <c r="D90" s="636"/>
      <c r="E90" s="636"/>
      <c r="F90" s="636"/>
      <c r="G90" s="636"/>
      <c r="H90" s="636"/>
      <c r="I90" s="636"/>
      <c r="J90" s="636"/>
      <c r="K90" s="636"/>
      <c r="L90" s="681"/>
      <c r="M90" s="272" t="s">
        <v>78</v>
      </c>
      <c r="N90" s="682"/>
      <c r="O90" s="636"/>
      <c r="P90" s="636"/>
      <c r="Q90" s="681"/>
    </row>
    <row r="91" spans="1:23" x14ac:dyDescent="0.25">
      <c r="A91" s="682" t="s">
        <v>75</v>
      </c>
      <c r="B91" s="636"/>
      <c r="C91" s="636"/>
      <c r="D91" s="636"/>
      <c r="E91" s="636"/>
      <c r="F91" s="636"/>
      <c r="G91" s="636"/>
      <c r="H91" s="636"/>
      <c r="I91" s="636"/>
      <c r="J91" s="636"/>
      <c r="K91" s="636"/>
      <c r="L91" s="681"/>
      <c r="M91" s="272" t="s">
        <v>79</v>
      </c>
      <c r="N91" s="682"/>
      <c r="O91" s="636"/>
      <c r="P91" s="636"/>
      <c r="Q91" s="681"/>
    </row>
    <row r="92" spans="1:23" x14ac:dyDescent="0.25">
      <c r="A92" s="682" t="s">
        <v>75</v>
      </c>
      <c r="B92" s="636"/>
      <c r="C92" s="636"/>
      <c r="D92" s="636"/>
      <c r="E92" s="636"/>
      <c r="F92" s="636"/>
      <c r="G92" s="636"/>
      <c r="H92" s="636"/>
      <c r="I92" s="636"/>
      <c r="J92" s="636"/>
      <c r="K92" s="636"/>
      <c r="L92" s="681"/>
      <c r="M92" s="272" t="s">
        <v>80</v>
      </c>
      <c r="N92" s="682"/>
      <c r="O92" s="636"/>
      <c r="P92" s="636"/>
      <c r="Q92" s="681"/>
    </row>
    <row r="93" spans="1:23" x14ac:dyDescent="0.25">
      <c r="A93" s="682" t="s">
        <v>75</v>
      </c>
      <c r="B93" s="636"/>
      <c r="C93" s="636"/>
      <c r="D93" s="636"/>
      <c r="E93" s="636"/>
      <c r="F93" s="636"/>
      <c r="G93" s="636"/>
      <c r="H93" s="636"/>
      <c r="I93" s="636"/>
      <c r="J93" s="636"/>
      <c r="K93" s="636"/>
      <c r="L93" s="681"/>
      <c r="M93" s="272" t="s">
        <v>81</v>
      </c>
      <c r="N93" s="682"/>
      <c r="O93" s="636"/>
      <c r="P93" s="636"/>
      <c r="Q93" s="681"/>
    </row>
    <row r="94" spans="1:23" x14ac:dyDescent="0.25">
      <c r="A94" s="682" t="s">
        <v>75</v>
      </c>
      <c r="B94" s="636"/>
      <c r="C94" s="636"/>
      <c r="D94" s="636"/>
      <c r="E94" s="636"/>
      <c r="F94" s="636"/>
      <c r="G94" s="636"/>
      <c r="H94" s="636"/>
      <c r="I94" s="636"/>
      <c r="J94" s="636"/>
      <c r="K94" s="636"/>
      <c r="L94" s="681"/>
      <c r="M94" s="272" t="s">
        <v>82</v>
      </c>
      <c r="N94" s="682"/>
      <c r="O94" s="636"/>
      <c r="P94" s="636"/>
      <c r="Q94" s="681"/>
    </row>
    <row r="95" spans="1:23" x14ac:dyDescent="0.25">
      <c r="A95" s="696"/>
      <c r="B95" s="640"/>
      <c r="C95" s="640"/>
      <c r="D95" s="640"/>
      <c r="E95" s="640"/>
      <c r="F95" s="640"/>
      <c r="G95" s="640"/>
      <c r="H95" s="640"/>
      <c r="I95" s="640"/>
      <c r="J95" s="640"/>
      <c r="K95" s="640"/>
      <c r="L95" s="697"/>
      <c r="M95" s="272"/>
      <c r="N95" s="682"/>
      <c r="O95" s="636"/>
      <c r="P95" s="636"/>
      <c r="Q95" s="681"/>
    </row>
    <row r="96" spans="1:23" x14ac:dyDescent="0.25">
      <c r="A96" s="673" t="s">
        <v>83</v>
      </c>
      <c r="B96" s="674"/>
      <c r="C96" s="674"/>
      <c r="D96" s="674"/>
      <c r="E96" s="674"/>
      <c r="F96" s="674"/>
      <c r="G96" s="674"/>
      <c r="H96" s="674"/>
      <c r="I96" s="674"/>
      <c r="J96" s="674"/>
      <c r="K96" s="674"/>
      <c r="L96" s="675"/>
      <c r="M96" s="153">
        <v>3</v>
      </c>
      <c r="N96" s="695"/>
      <c r="O96" s="676"/>
      <c r="P96" s="676"/>
      <c r="Q96" s="677"/>
    </row>
    <row r="97" spans="1:17" x14ac:dyDescent="0.25">
      <c r="A97" s="696"/>
      <c r="B97" s="640"/>
      <c r="C97" s="640"/>
      <c r="D97" s="640"/>
      <c r="E97" s="640"/>
      <c r="F97" s="640"/>
      <c r="G97" s="640"/>
      <c r="H97" s="640"/>
      <c r="I97" s="640"/>
      <c r="J97" s="640"/>
      <c r="K97" s="640"/>
      <c r="L97" s="697"/>
      <c r="M97" s="159"/>
      <c r="N97" s="696"/>
      <c r="O97" s="640"/>
      <c r="P97" s="640"/>
      <c r="Q97" s="697"/>
    </row>
    <row r="98" spans="1:17" x14ac:dyDescent="0.25">
      <c r="A98" s="701" t="s">
        <v>84</v>
      </c>
      <c r="B98" s="702"/>
      <c r="C98" s="702"/>
      <c r="D98" s="702"/>
      <c r="E98" s="702"/>
      <c r="F98" s="702"/>
      <c r="G98" s="702"/>
      <c r="H98" s="702"/>
      <c r="I98" s="702"/>
      <c r="J98" s="702"/>
      <c r="K98" s="702"/>
      <c r="L98" s="703"/>
      <c r="M98" s="153">
        <v>4</v>
      </c>
      <c r="N98" s="695"/>
      <c r="O98" s="676"/>
      <c r="P98" s="676"/>
      <c r="Q98" s="677"/>
    </row>
    <row r="99" spans="1:17" x14ac:dyDescent="0.25">
      <c r="A99" s="276"/>
      <c r="B99" s="277"/>
      <c r="C99" s="277"/>
      <c r="D99" s="277"/>
      <c r="E99" s="277"/>
      <c r="F99" s="277"/>
      <c r="G99" s="277"/>
      <c r="H99" s="277"/>
      <c r="I99" s="277"/>
      <c r="J99" s="277"/>
      <c r="K99" s="277"/>
      <c r="L99" s="277"/>
      <c r="M99" s="154"/>
      <c r="N99" s="272"/>
      <c r="O99" s="273"/>
      <c r="P99" s="273"/>
      <c r="Q99" s="274"/>
    </row>
    <row r="100" spans="1:17" x14ac:dyDescent="0.25">
      <c r="A100" s="682" t="s">
        <v>75</v>
      </c>
      <c r="B100" s="636"/>
      <c r="C100" s="636"/>
      <c r="D100" s="636"/>
      <c r="E100" s="636"/>
      <c r="F100" s="636"/>
      <c r="G100" s="636"/>
      <c r="H100" s="636"/>
      <c r="I100" s="636"/>
      <c r="J100" s="636"/>
      <c r="K100" s="636"/>
      <c r="L100" s="681"/>
      <c r="M100" s="154" t="s">
        <v>85</v>
      </c>
      <c r="N100" s="682"/>
      <c r="O100" s="636"/>
      <c r="P100" s="636"/>
      <c r="Q100" s="681"/>
    </row>
    <row r="101" spans="1:17" x14ac:dyDescent="0.25">
      <c r="A101" s="682" t="s">
        <v>75</v>
      </c>
      <c r="B101" s="636"/>
      <c r="C101" s="636"/>
      <c r="D101" s="636"/>
      <c r="E101" s="636"/>
      <c r="F101" s="636"/>
      <c r="G101" s="636"/>
      <c r="H101" s="636"/>
      <c r="I101" s="636"/>
      <c r="J101" s="636"/>
      <c r="K101" s="636"/>
      <c r="L101" s="681"/>
      <c r="M101" s="154" t="s">
        <v>86</v>
      </c>
      <c r="N101" s="682"/>
      <c r="O101" s="636"/>
      <c r="P101" s="636"/>
      <c r="Q101" s="681"/>
    </row>
    <row r="102" spans="1:17" x14ac:dyDescent="0.25">
      <c r="A102" s="682" t="s">
        <v>75</v>
      </c>
      <c r="B102" s="636"/>
      <c r="C102" s="636"/>
      <c r="D102" s="636"/>
      <c r="E102" s="636"/>
      <c r="F102" s="636"/>
      <c r="G102" s="636"/>
      <c r="H102" s="636"/>
      <c r="I102" s="636"/>
      <c r="J102" s="636"/>
      <c r="K102" s="636"/>
      <c r="L102" s="681"/>
      <c r="M102" s="154" t="s">
        <v>87</v>
      </c>
      <c r="N102" s="682"/>
      <c r="O102" s="636"/>
      <c r="P102" s="636"/>
      <c r="Q102" s="681"/>
    </row>
    <row r="103" spans="1:17" x14ac:dyDescent="0.25">
      <c r="A103" s="696"/>
      <c r="B103" s="640"/>
      <c r="C103" s="640"/>
      <c r="D103" s="640"/>
      <c r="E103" s="640"/>
      <c r="F103" s="640"/>
      <c r="G103" s="640"/>
      <c r="H103" s="640"/>
      <c r="I103" s="640"/>
      <c r="J103" s="640"/>
      <c r="K103" s="640"/>
      <c r="L103" s="697"/>
      <c r="M103" s="154"/>
      <c r="N103" s="682"/>
      <c r="O103" s="636"/>
      <c r="P103" s="636"/>
      <c r="Q103" s="681"/>
    </row>
    <row r="104" spans="1:17" x14ac:dyDescent="0.25">
      <c r="A104" s="708" t="s">
        <v>88</v>
      </c>
      <c r="B104" s="709"/>
      <c r="C104" s="709"/>
      <c r="D104" s="709"/>
      <c r="E104" s="709"/>
      <c r="F104" s="709"/>
      <c r="G104" s="709"/>
      <c r="H104" s="709"/>
      <c r="I104" s="709"/>
      <c r="J104" s="709"/>
      <c r="K104" s="709"/>
      <c r="L104" s="710"/>
      <c r="M104" s="163">
        <v>5</v>
      </c>
      <c r="N104" s="692"/>
      <c r="O104" s="693"/>
      <c r="P104" s="693"/>
      <c r="Q104" s="694"/>
    </row>
    <row r="106" spans="1:17" x14ac:dyDescent="0.25">
      <c r="A106" s="699" t="s">
        <v>89</v>
      </c>
      <c r="B106" s="699"/>
      <c r="C106" s="699"/>
      <c r="D106" s="164"/>
      <c r="F106" s="705"/>
      <c r="G106" s="705"/>
      <c r="H106" s="705"/>
      <c r="I106" s="705"/>
      <c r="J106" s="164"/>
      <c r="K106" s="705"/>
      <c r="L106" s="705"/>
      <c r="M106" s="705"/>
      <c r="N106" s="705"/>
      <c r="O106" s="705"/>
      <c r="P106" s="705"/>
      <c r="Q106" s="164"/>
    </row>
    <row r="107" spans="1:17" x14ac:dyDescent="0.25">
      <c r="E107" s="271" t="s">
        <v>90</v>
      </c>
      <c r="F107" s="706" t="s">
        <v>91</v>
      </c>
      <c r="G107" s="706"/>
      <c r="H107" s="706"/>
      <c r="I107" s="706"/>
      <c r="J107" s="164"/>
      <c r="K107" s="164"/>
      <c r="L107" s="164"/>
    </row>
    <row r="109" spans="1:17" x14ac:dyDescent="0.25">
      <c r="A109" s="705"/>
      <c r="B109" s="705"/>
      <c r="C109" s="705"/>
      <c r="D109" s="705"/>
      <c r="E109" s="705"/>
      <c r="F109" s="705"/>
      <c r="G109" s="705"/>
      <c r="H109" s="705"/>
      <c r="I109" s="705"/>
      <c r="J109" s="705"/>
      <c r="K109" s="705"/>
      <c r="L109" s="705"/>
      <c r="M109" s="705"/>
      <c r="N109" s="705"/>
      <c r="O109" s="705"/>
      <c r="P109" s="705"/>
      <c r="Q109" s="705"/>
    </row>
    <row r="110" spans="1:17" x14ac:dyDescent="0.25">
      <c r="A110" s="707" t="s">
        <v>92</v>
      </c>
      <c r="B110" s="707"/>
      <c r="C110" s="707"/>
      <c r="D110" s="707"/>
      <c r="E110" s="707"/>
      <c r="F110" s="707"/>
      <c r="G110" s="707"/>
      <c r="H110" s="707"/>
      <c r="I110" s="707"/>
      <c r="J110" s="707"/>
      <c r="K110" s="707"/>
      <c r="L110" s="707"/>
      <c r="M110" s="707"/>
      <c r="N110" s="707"/>
      <c r="O110" s="707"/>
      <c r="P110" s="707"/>
      <c r="Q110" s="707"/>
    </row>
    <row r="112" spans="1:17" x14ac:dyDescent="0.25">
      <c r="A112" s="704" t="s">
        <v>93</v>
      </c>
      <c r="B112" s="704"/>
      <c r="C112" s="704"/>
      <c r="D112" s="704"/>
      <c r="E112" s="704"/>
      <c r="F112" s="704"/>
      <c r="G112" s="704"/>
      <c r="H112" s="704"/>
      <c r="I112" s="704"/>
      <c r="J112" s="704"/>
      <c r="K112" s="704"/>
      <c r="L112" s="704"/>
      <c r="M112" s="704"/>
      <c r="N112" s="704"/>
      <c r="O112" s="704"/>
      <c r="P112" s="704"/>
      <c r="Q112" s="704"/>
    </row>
  </sheetData>
  <mergeCells count="135">
    <mergeCell ref="A112:Q112"/>
    <mergeCell ref="A106:C106"/>
    <mergeCell ref="F106:I106"/>
    <mergeCell ref="K106:P106"/>
    <mergeCell ref="F107:I107"/>
    <mergeCell ref="A109:Q109"/>
    <mergeCell ref="A110:Q110"/>
    <mergeCell ref="A102:L102"/>
    <mergeCell ref="N102:Q102"/>
    <mergeCell ref="A103:L103"/>
    <mergeCell ref="N103:Q103"/>
    <mergeCell ref="A104:L104"/>
    <mergeCell ref="N104:Q104"/>
    <mergeCell ref="A98:L98"/>
    <mergeCell ref="N98:Q98"/>
    <mergeCell ref="A100:L100"/>
    <mergeCell ref="N100:Q100"/>
    <mergeCell ref="A101:L101"/>
    <mergeCell ref="N101:Q101"/>
    <mergeCell ref="A95:L95"/>
    <mergeCell ref="N95:Q95"/>
    <mergeCell ref="A96:L96"/>
    <mergeCell ref="N96:Q96"/>
    <mergeCell ref="A97:L97"/>
    <mergeCell ref="N97:Q97"/>
    <mergeCell ref="A92:L92"/>
    <mergeCell ref="N92:Q92"/>
    <mergeCell ref="A93:L93"/>
    <mergeCell ref="N93:Q93"/>
    <mergeCell ref="A94:L94"/>
    <mergeCell ref="N94:Q94"/>
    <mergeCell ref="A89:L89"/>
    <mergeCell ref="N89:Q89"/>
    <mergeCell ref="A90:L90"/>
    <mergeCell ref="N90:Q90"/>
    <mergeCell ref="A91:L91"/>
    <mergeCell ref="N91:Q91"/>
    <mergeCell ref="A86:L86"/>
    <mergeCell ref="N86:Q86"/>
    <mergeCell ref="A87:L87"/>
    <mergeCell ref="N87:Q87"/>
    <mergeCell ref="A88:L88"/>
    <mergeCell ref="N88:Q88"/>
    <mergeCell ref="A83:L83"/>
    <mergeCell ref="N83:Q83"/>
    <mergeCell ref="A84:L84"/>
    <mergeCell ref="N84:Q84"/>
    <mergeCell ref="A85:L85"/>
    <mergeCell ref="N85:Q85"/>
    <mergeCell ref="A80:L80"/>
    <mergeCell ref="N80:Q80"/>
    <mergeCell ref="A81:L81"/>
    <mergeCell ref="N81:Q81"/>
    <mergeCell ref="A82:L82"/>
    <mergeCell ref="N82:Q82"/>
    <mergeCell ref="A76:Q76"/>
    <mergeCell ref="A77:L78"/>
    <mergeCell ref="M77:M78"/>
    <mergeCell ref="N77:Q78"/>
    <mergeCell ref="A79:L79"/>
    <mergeCell ref="N79:Q79"/>
    <mergeCell ref="M68:Q71"/>
    <mergeCell ref="C69:K69"/>
    <mergeCell ref="D71:J71"/>
    <mergeCell ref="A72:N72"/>
    <mergeCell ref="A73:N73"/>
    <mergeCell ref="A74:Q75"/>
    <mergeCell ref="J51:J52"/>
    <mergeCell ref="K51:K52"/>
    <mergeCell ref="L51:L52"/>
    <mergeCell ref="M51:N52"/>
    <mergeCell ref="M50:N50"/>
    <mergeCell ref="B51:B52"/>
    <mergeCell ref="C51:C52"/>
    <mergeCell ref="D51:D52"/>
    <mergeCell ref="E51:E52"/>
    <mergeCell ref="F51:F52"/>
    <mergeCell ref="G51:G52"/>
    <mergeCell ref="H51:H52"/>
    <mergeCell ref="I51:I52"/>
    <mergeCell ref="A39:N39"/>
    <mergeCell ref="A40:Q41"/>
    <mergeCell ref="A42:Q42"/>
    <mergeCell ref="A45:A49"/>
    <mergeCell ref="B45:B49"/>
    <mergeCell ref="C45:N45"/>
    <mergeCell ref="C46:C49"/>
    <mergeCell ref="D46:D49"/>
    <mergeCell ref="E46:E49"/>
    <mergeCell ref="F46:F49"/>
    <mergeCell ref="M46:N49"/>
    <mergeCell ref="G46:G49"/>
    <mergeCell ref="H46:H49"/>
    <mergeCell ref="I46:I49"/>
    <mergeCell ref="J46:J49"/>
    <mergeCell ref="K46:K49"/>
    <mergeCell ref="L46:L49"/>
    <mergeCell ref="Q16:Q17"/>
    <mergeCell ref="M33:Q35"/>
    <mergeCell ref="C35:K35"/>
    <mergeCell ref="D37:J37"/>
    <mergeCell ref="A38:N38"/>
    <mergeCell ref="J16:J17"/>
    <mergeCell ref="K16:K17"/>
    <mergeCell ref="L16:L17"/>
    <mergeCell ref="M16:M17"/>
    <mergeCell ref="N16:N17"/>
    <mergeCell ref="O16:O17"/>
    <mergeCell ref="B16:B17"/>
    <mergeCell ref="C16:C17"/>
    <mergeCell ref="D16:D17"/>
    <mergeCell ref="E16:E17"/>
    <mergeCell ref="F16:F17"/>
    <mergeCell ref="G16:G17"/>
    <mergeCell ref="H16:H17"/>
    <mergeCell ref="I16:I17"/>
    <mergeCell ref="P16:P17"/>
    <mergeCell ref="M1:Q5"/>
    <mergeCell ref="C3:K3"/>
    <mergeCell ref="B5:L5"/>
    <mergeCell ref="A6:N6"/>
    <mergeCell ref="A8:N8"/>
    <mergeCell ref="A9:N9"/>
    <mergeCell ref="A10:Q11"/>
    <mergeCell ref="A12:P12"/>
    <mergeCell ref="A13:A14"/>
    <mergeCell ref="B13:B14"/>
    <mergeCell ref="C13:D13"/>
    <mergeCell ref="E13:F13"/>
    <mergeCell ref="G13:H13"/>
    <mergeCell ref="I13:I14"/>
    <mergeCell ref="J13:J14"/>
    <mergeCell ref="K13:K14"/>
    <mergeCell ref="L13:N13"/>
    <mergeCell ref="O13:Q13"/>
  </mergeCells>
  <pageMargins left="0.8" right="0.52" top="0.28000000000000003" bottom="0.32" header="0.3" footer="0.3"/>
  <pageSetup orientation="portrait" copies="8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BAA8E-D94D-4C13-A068-E75E168A4B16}">
  <dimension ref="A1:W112"/>
  <sheetViews>
    <sheetView showWhiteSpace="0" view="pageLayout" topLeftCell="A16" zoomScale="112" zoomScaleNormal="106" zoomScalePageLayoutView="112" workbookViewId="0">
      <selection activeCell="D19" sqref="D19"/>
    </sheetView>
  </sheetViews>
  <sheetFormatPr defaultColWidth="9.140625" defaultRowHeight="15" x14ac:dyDescent="0.25"/>
  <cols>
    <col min="1" max="1" width="12.5703125" style="271" customWidth="1"/>
    <col min="2" max="2" width="4.42578125" style="271" customWidth="1"/>
    <col min="3" max="3" width="5.42578125" style="271" customWidth="1"/>
    <col min="4" max="4" width="5.5703125" style="271" customWidth="1"/>
    <col min="5" max="5" width="5" style="271" customWidth="1"/>
    <col min="6" max="6" width="4.42578125" style="271" customWidth="1"/>
    <col min="7" max="7" width="4.5703125" style="271" customWidth="1"/>
    <col min="8" max="8" width="5.5703125" style="271" customWidth="1"/>
    <col min="9" max="9" width="4.42578125" style="271" customWidth="1"/>
    <col min="10" max="10" width="5.85546875" style="271" customWidth="1"/>
    <col min="11" max="11" width="5" style="271" customWidth="1"/>
    <col min="12" max="12" width="4.42578125" style="271" customWidth="1"/>
    <col min="13" max="13" width="4.5703125" style="271" customWidth="1"/>
    <col min="14" max="14" width="4.42578125" style="271" customWidth="1"/>
    <col min="15" max="15" width="4.85546875" style="271" customWidth="1"/>
    <col min="16" max="16" width="4.5703125" style="271" customWidth="1"/>
    <col min="17" max="17" width="5.140625" style="271" customWidth="1"/>
    <col min="18" max="16384" width="9.140625" style="271"/>
  </cols>
  <sheetData>
    <row r="1" spans="1:17" ht="65.25" customHeight="1" x14ac:dyDescent="0.25">
      <c r="A1" s="273"/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132"/>
      <c r="M1" s="632" t="s">
        <v>0</v>
      </c>
      <c r="N1" s="632"/>
      <c r="O1" s="632"/>
      <c r="P1" s="632"/>
      <c r="Q1" s="632"/>
    </row>
    <row r="2" spans="1:17" ht="15.75" x14ac:dyDescent="0.25">
      <c r="A2" s="273"/>
      <c r="B2" s="273"/>
      <c r="C2" s="134">
        <v>3</v>
      </c>
      <c r="D2" s="134">
        <v>0</v>
      </c>
      <c r="E2" s="134">
        <v>0</v>
      </c>
      <c r="F2" s="134">
        <v>6</v>
      </c>
      <c r="G2" s="134">
        <v>2</v>
      </c>
      <c r="H2" s="134">
        <v>4</v>
      </c>
      <c r="I2" s="134">
        <v>3</v>
      </c>
      <c r="J2" s="134">
        <v>4</v>
      </c>
      <c r="K2" s="134">
        <v>4</v>
      </c>
      <c r="L2" s="132"/>
      <c r="M2" s="632"/>
      <c r="N2" s="632"/>
      <c r="O2" s="632"/>
      <c r="P2" s="632"/>
      <c r="Q2" s="632"/>
    </row>
    <row r="3" spans="1:17" x14ac:dyDescent="0.25">
      <c r="A3" s="273"/>
      <c r="B3" s="273"/>
      <c r="C3" s="633" t="s">
        <v>1</v>
      </c>
      <c r="D3" s="633"/>
      <c r="E3" s="633"/>
      <c r="F3" s="633"/>
      <c r="G3" s="633"/>
      <c r="H3" s="633"/>
      <c r="I3" s="633"/>
      <c r="J3" s="633"/>
      <c r="K3" s="633"/>
      <c r="L3" s="132"/>
      <c r="M3" s="632"/>
      <c r="N3" s="632"/>
      <c r="O3" s="632"/>
      <c r="P3" s="632"/>
      <c r="Q3" s="632"/>
    </row>
    <row r="4" spans="1:17" ht="3" customHeight="1" x14ac:dyDescent="0.25">
      <c r="A4" s="273"/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132"/>
      <c r="M4" s="632"/>
      <c r="N4" s="632"/>
      <c r="O4" s="632"/>
      <c r="P4" s="632"/>
      <c r="Q4" s="632"/>
    </row>
    <row r="5" spans="1:17" ht="17.25" customHeight="1" x14ac:dyDescent="0.25">
      <c r="A5" s="135"/>
      <c r="B5" s="634" t="s">
        <v>94</v>
      </c>
      <c r="C5" s="634"/>
      <c r="D5" s="634"/>
      <c r="E5" s="634"/>
      <c r="F5" s="634"/>
      <c r="G5" s="634"/>
      <c r="H5" s="634"/>
      <c r="I5" s="634"/>
      <c r="J5" s="634"/>
      <c r="K5" s="634"/>
      <c r="L5" s="634"/>
      <c r="M5" s="632"/>
      <c r="N5" s="632"/>
      <c r="O5" s="632"/>
      <c r="P5" s="632"/>
      <c r="Q5" s="632"/>
    </row>
    <row r="6" spans="1:17" x14ac:dyDescent="0.25">
      <c r="A6" s="635" t="s">
        <v>2</v>
      </c>
      <c r="B6" s="636"/>
      <c r="C6" s="636"/>
      <c r="D6" s="636"/>
      <c r="E6" s="636"/>
      <c r="F6" s="636"/>
      <c r="G6" s="636"/>
      <c r="H6" s="636"/>
      <c r="I6" s="636"/>
      <c r="J6" s="636"/>
      <c r="K6" s="636"/>
      <c r="L6" s="636"/>
      <c r="M6" s="636"/>
      <c r="N6" s="636"/>
      <c r="O6" s="273"/>
      <c r="P6" s="273"/>
      <c r="Q6" s="273"/>
    </row>
    <row r="7" spans="1:17" ht="10.5" customHeight="1" x14ac:dyDescent="0.25">
      <c r="A7" s="273"/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</row>
    <row r="8" spans="1:17" ht="14.25" customHeight="1" x14ac:dyDescent="0.25">
      <c r="A8" s="637" t="s">
        <v>95</v>
      </c>
      <c r="B8" s="636"/>
      <c r="C8" s="636"/>
      <c r="D8" s="636"/>
      <c r="E8" s="636"/>
      <c r="F8" s="636"/>
      <c r="G8" s="636"/>
      <c r="H8" s="636"/>
      <c r="I8" s="636"/>
      <c r="J8" s="636"/>
      <c r="K8" s="636"/>
      <c r="L8" s="636"/>
      <c r="M8" s="636"/>
      <c r="N8" s="636"/>
      <c r="O8" s="273"/>
      <c r="P8" s="273"/>
      <c r="Q8" s="273"/>
    </row>
    <row r="9" spans="1:17" ht="15.75" x14ac:dyDescent="0.25">
      <c r="A9" s="637" t="s">
        <v>3</v>
      </c>
      <c r="B9" s="636"/>
      <c r="C9" s="636"/>
      <c r="D9" s="636"/>
      <c r="E9" s="636"/>
      <c r="F9" s="636"/>
      <c r="G9" s="636"/>
      <c r="H9" s="636"/>
      <c r="I9" s="636"/>
      <c r="J9" s="636"/>
      <c r="K9" s="636"/>
      <c r="L9" s="636"/>
      <c r="M9" s="636"/>
      <c r="N9" s="636"/>
      <c r="O9" s="273"/>
      <c r="P9" s="273"/>
      <c r="Q9" s="273"/>
    </row>
    <row r="10" spans="1:17" x14ac:dyDescent="0.25">
      <c r="A10" s="638" t="s">
        <v>4</v>
      </c>
      <c r="B10" s="638"/>
      <c r="C10" s="638"/>
      <c r="D10" s="638"/>
      <c r="E10" s="638"/>
      <c r="F10" s="638"/>
      <c r="G10" s="638"/>
      <c r="H10" s="638"/>
      <c r="I10" s="638"/>
      <c r="J10" s="638"/>
      <c r="K10" s="638"/>
      <c r="L10" s="638"/>
      <c r="M10" s="638"/>
      <c r="N10" s="638"/>
      <c r="O10" s="638"/>
      <c r="P10" s="638"/>
      <c r="Q10" s="638"/>
    </row>
    <row r="11" spans="1:17" ht="22.5" customHeight="1" x14ac:dyDescent="0.25">
      <c r="A11" s="638"/>
      <c r="B11" s="638"/>
      <c r="C11" s="638"/>
      <c r="D11" s="638"/>
      <c r="E11" s="638"/>
      <c r="F11" s="638"/>
      <c r="G11" s="638"/>
      <c r="H11" s="638"/>
      <c r="I11" s="638"/>
      <c r="J11" s="638"/>
      <c r="K11" s="638"/>
      <c r="L11" s="638"/>
      <c r="M11" s="638"/>
      <c r="N11" s="638"/>
      <c r="O11" s="638"/>
      <c r="P11" s="638"/>
      <c r="Q11" s="638"/>
    </row>
    <row r="12" spans="1:17" ht="16.5" customHeight="1" x14ac:dyDescent="0.25">
      <c r="A12" s="639" t="s">
        <v>5</v>
      </c>
      <c r="B12" s="640"/>
      <c r="C12" s="640"/>
      <c r="D12" s="640"/>
      <c r="E12" s="640"/>
      <c r="F12" s="640"/>
      <c r="G12" s="640"/>
      <c r="H12" s="640"/>
      <c r="I12" s="640"/>
      <c r="J12" s="640"/>
      <c r="K12" s="640"/>
      <c r="L12" s="640"/>
      <c r="M12" s="640"/>
      <c r="N12" s="640"/>
      <c r="O12" s="640"/>
      <c r="P12" s="640"/>
      <c r="Q12" s="273"/>
    </row>
    <row r="13" spans="1:17" s="136" customFormat="1" ht="51.75" customHeight="1" x14ac:dyDescent="0.2">
      <c r="A13" s="641" t="s">
        <v>6</v>
      </c>
      <c r="B13" s="642" t="s">
        <v>7</v>
      </c>
      <c r="C13" s="644" t="s">
        <v>8</v>
      </c>
      <c r="D13" s="645"/>
      <c r="E13" s="644" t="s">
        <v>9</v>
      </c>
      <c r="F13" s="645"/>
      <c r="G13" s="644" t="s">
        <v>10</v>
      </c>
      <c r="H13" s="645"/>
      <c r="I13" s="646" t="s">
        <v>11</v>
      </c>
      <c r="J13" s="646" t="s">
        <v>12</v>
      </c>
      <c r="K13" s="646" t="s">
        <v>13</v>
      </c>
      <c r="L13" s="648" t="s">
        <v>14</v>
      </c>
      <c r="M13" s="649"/>
      <c r="N13" s="650"/>
      <c r="O13" s="648" t="s">
        <v>15</v>
      </c>
      <c r="P13" s="649"/>
      <c r="Q13" s="650"/>
    </row>
    <row r="14" spans="1:17" s="136" customFormat="1" ht="57" customHeight="1" x14ac:dyDescent="0.2">
      <c r="A14" s="641"/>
      <c r="B14" s="643"/>
      <c r="C14" s="137" t="s">
        <v>16</v>
      </c>
      <c r="D14" s="137" t="s">
        <v>17</v>
      </c>
      <c r="E14" s="137" t="s">
        <v>16</v>
      </c>
      <c r="F14" s="137" t="s">
        <v>18</v>
      </c>
      <c r="G14" s="137" t="s">
        <v>16</v>
      </c>
      <c r="H14" s="137" t="s">
        <v>18</v>
      </c>
      <c r="I14" s="647"/>
      <c r="J14" s="647"/>
      <c r="K14" s="647"/>
      <c r="L14" s="137" t="s">
        <v>19</v>
      </c>
      <c r="M14" s="137" t="s">
        <v>20</v>
      </c>
      <c r="N14" s="137" t="s">
        <v>21</v>
      </c>
      <c r="O14" s="137" t="s">
        <v>19</v>
      </c>
      <c r="P14" s="137" t="s">
        <v>20</v>
      </c>
      <c r="Q14" s="137" t="s">
        <v>21</v>
      </c>
    </row>
    <row r="15" spans="1:17" s="136" customFormat="1" ht="18.75" customHeight="1" x14ac:dyDescent="0.2">
      <c r="A15" s="138" t="s">
        <v>22</v>
      </c>
      <c r="B15" s="279" t="s">
        <v>23</v>
      </c>
      <c r="C15" s="279">
        <v>1</v>
      </c>
      <c r="D15" s="279">
        <v>2</v>
      </c>
      <c r="E15" s="279">
        <v>3</v>
      </c>
      <c r="F15" s="279">
        <v>4</v>
      </c>
      <c r="G15" s="279">
        <v>5</v>
      </c>
      <c r="H15" s="279">
        <v>6</v>
      </c>
      <c r="I15" s="279">
        <v>7</v>
      </c>
      <c r="J15" s="279">
        <v>8</v>
      </c>
      <c r="K15" s="279">
        <v>9</v>
      </c>
      <c r="L15" s="279">
        <v>10</v>
      </c>
      <c r="M15" s="279">
        <v>11</v>
      </c>
      <c r="N15" s="279">
        <v>12</v>
      </c>
      <c r="O15" s="279">
        <v>13</v>
      </c>
      <c r="P15" s="279">
        <v>14</v>
      </c>
      <c r="Q15" s="279">
        <v>15</v>
      </c>
    </row>
    <row r="16" spans="1:17" s="136" customFormat="1" ht="11.25" x14ac:dyDescent="0.2">
      <c r="A16" s="280" t="s">
        <v>24</v>
      </c>
      <c r="B16" s="656"/>
      <c r="C16" s="651">
        <f>SUM(C18:C31)</f>
        <v>45</v>
      </c>
      <c r="D16" s="651">
        <f t="shared" ref="D16:Q16" si="0">SUM(D18:D31)</f>
        <v>670</v>
      </c>
      <c r="E16" s="651">
        <f t="shared" si="0"/>
        <v>6</v>
      </c>
      <c r="F16" s="651">
        <f t="shared" si="0"/>
        <v>220</v>
      </c>
      <c r="G16" s="651">
        <f t="shared" si="0"/>
        <v>4</v>
      </c>
      <c r="H16" s="651">
        <f t="shared" si="0"/>
        <v>472</v>
      </c>
      <c r="I16" s="651">
        <f t="shared" si="0"/>
        <v>0</v>
      </c>
      <c r="J16" s="651">
        <f t="shared" si="0"/>
        <v>4</v>
      </c>
      <c r="K16" s="651">
        <f t="shared" si="0"/>
        <v>3</v>
      </c>
      <c r="L16" s="651">
        <f t="shared" si="0"/>
        <v>0</v>
      </c>
      <c r="M16" s="651">
        <f t="shared" si="0"/>
        <v>0</v>
      </c>
      <c r="N16" s="651">
        <f t="shared" si="0"/>
        <v>0</v>
      </c>
      <c r="O16" s="651">
        <f t="shared" si="0"/>
        <v>0</v>
      </c>
      <c r="P16" s="651">
        <f t="shared" si="0"/>
        <v>0</v>
      </c>
      <c r="Q16" s="651">
        <f t="shared" si="0"/>
        <v>0</v>
      </c>
    </row>
    <row r="17" spans="1:18" s="136" customFormat="1" ht="11.25" x14ac:dyDescent="0.2">
      <c r="A17" s="281" t="s">
        <v>25</v>
      </c>
      <c r="B17" s="657"/>
      <c r="C17" s="652"/>
      <c r="D17" s="652"/>
      <c r="E17" s="652"/>
      <c r="F17" s="652"/>
      <c r="G17" s="652"/>
      <c r="H17" s="652"/>
      <c r="I17" s="652"/>
      <c r="J17" s="652"/>
      <c r="K17" s="652"/>
      <c r="L17" s="652"/>
      <c r="M17" s="652"/>
      <c r="N17" s="652"/>
      <c r="O17" s="652"/>
      <c r="P17" s="652"/>
      <c r="Q17" s="652"/>
      <c r="R17" s="136">
        <f>SUM(D16+F16+H16)</f>
        <v>1362</v>
      </c>
    </row>
    <row r="18" spans="1:18" s="144" customFormat="1" ht="40.5" customHeight="1" x14ac:dyDescent="0.25">
      <c r="A18" s="282" t="s">
        <v>26</v>
      </c>
      <c r="B18" s="143" t="s">
        <v>27</v>
      </c>
      <c r="C18" s="283">
        <v>1</v>
      </c>
      <c r="D18" s="283">
        <v>13</v>
      </c>
      <c r="E18" s="283"/>
      <c r="F18" s="283"/>
      <c r="G18" s="283">
        <v>2</v>
      </c>
      <c r="H18" s="283">
        <v>280</v>
      </c>
      <c r="I18" s="283"/>
      <c r="J18" s="283">
        <v>4</v>
      </c>
      <c r="K18" s="283">
        <v>1</v>
      </c>
      <c r="L18" s="283"/>
      <c r="M18" s="283"/>
      <c r="N18" s="283"/>
      <c r="O18" s="283"/>
      <c r="P18" s="283"/>
      <c r="Q18" s="283"/>
    </row>
    <row r="19" spans="1:18" s="144" customFormat="1" ht="21" x14ac:dyDescent="0.25">
      <c r="A19" s="145" t="s">
        <v>28</v>
      </c>
      <c r="B19" s="279" t="s">
        <v>29</v>
      </c>
      <c r="C19" s="283">
        <v>14</v>
      </c>
      <c r="D19" s="283">
        <v>240</v>
      </c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</row>
    <row r="20" spans="1:18" s="144" customFormat="1" x14ac:dyDescent="0.25">
      <c r="A20" s="145" t="s">
        <v>30</v>
      </c>
      <c r="B20" s="279" t="s">
        <v>31</v>
      </c>
      <c r="C20" s="283"/>
      <c r="D20" s="283"/>
      <c r="E20" s="283">
        <v>6</v>
      </c>
      <c r="F20" s="283">
        <v>220</v>
      </c>
      <c r="G20" s="283">
        <v>1</v>
      </c>
      <c r="H20" s="283">
        <v>170</v>
      </c>
      <c r="I20" s="283"/>
      <c r="J20" s="283"/>
      <c r="K20" s="283"/>
      <c r="L20" s="283"/>
      <c r="M20" s="283"/>
      <c r="N20" s="283"/>
      <c r="O20" s="283"/>
      <c r="P20" s="283"/>
      <c r="Q20" s="283"/>
    </row>
    <row r="21" spans="1:18" s="144" customFormat="1" ht="42" x14ac:dyDescent="0.25">
      <c r="A21" s="145" t="s">
        <v>32</v>
      </c>
      <c r="B21" s="279" t="s">
        <v>33</v>
      </c>
      <c r="C21" s="283">
        <v>4</v>
      </c>
      <c r="D21" s="283">
        <v>67</v>
      </c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</row>
    <row r="22" spans="1:18" s="144" customFormat="1" x14ac:dyDescent="0.25">
      <c r="A22" s="145" t="s">
        <v>34</v>
      </c>
      <c r="B22" s="279" t="s">
        <v>35</v>
      </c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</row>
    <row r="23" spans="1:18" s="144" customFormat="1" ht="31.5" x14ac:dyDescent="0.25">
      <c r="A23" s="145" t="s">
        <v>36</v>
      </c>
      <c r="B23" s="279" t="s">
        <v>37</v>
      </c>
      <c r="C23" s="283">
        <v>9</v>
      </c>
      <c r="D23" s="283">
        <v>141</v>
      </c>
      <c r="E23" s="283"/>
      <c r="F23" s="283"/>
      <c r="G23" s="283"/>
      <c r="H23" s="283"/>
      <c r="I23" s="283"/>
      <c r="J23" s="283"/>
      <c r="K23" s="283">
        <v>1</v>
      </c>
      <c r="L23" s="283"/>
      <c r="M23" s="283"/>
      <c r="N23" s="283"/>
      <c r="O23" s="283"/>
      <c r="P23" s="283"/>
      <c r="Q23" s="283"/>
    </row>
    <row r="24" spans="1:18" s="144" customFormat="1" ht="42" x14ac:dyDescent="0.25">
      <c r="A24" s="145" t="s">
        <v>38</v>
      </c>
      <c r="B24" s="279" t="s">
        <v>39</v>
      </c>
      <c r="C24" s="283">
        <v>5</v>
      </c>
      <c r="D24" s="283">
        <v>65</v>
      </c>
      <c r="E24" s="283"/>
      <c r="F24" s="283"/>
      <c r="G24" s="283"/>
      <c r="H24" s="283"/>
      <c r="I24" s="283"/>
      <c r="J24" s="283"/>
      <c r="K24" s="283">
        <v>1</v>
      </c>
      <c r="L24" s="283"/>
      <c r="M24" s="283"/>
      <c r="N24" s="283"/>
      <c r="O24" s="283"/>
      <c r="P24" s="283"/>
      <c r="Q24" s="283"/>
    </row>
    <row r="25" spans="1:18" s="144" customFormat="1" ht="21" x14ac:dyDescent="0.25">
      <c r="A25" s="145" t="s">
        <v>40</v>
      </c>
      <c r="B25" s="279" t="s">
        <v>41</v>
      </c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</row>
    <row r="26" spans="1:18" s="144" customFormat="1" ht="31.5" x14ac:dyDescent="0.25">
      <c r="A26" s="145" t="s">
        <v>42</v>
      </c>
      <c r="B26" s="279" t="s">
        <v>43</v>
      </c>
      <c r="C26" s="283">
        <v>7</v>
      </c>
      <c r="D26" s="283">
        <v>78</v>
      </c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</row>
    <row r="27" spans="1:18" s="144" customFormat="1" ht="31.5" x14ac:dyDescent="0.25">
      <c r="A27" s="145" t="s">
        <v>44</v>
      </c>
      <c r="B27" s="279" t="s">
        <v>45</v>
      </c>
      <c r="C27" s="283">
        <v>3</v>
      </c>
      <c r="D27" s="283">
        <v>41</v>
      </c>
      <c r="E27" s="283"/>
      <c r="F27" s="283"/>
      <c r="G27" s="283">
        <v>1</v>
      </c>
      <c r="H27" s="283">
        <v>22</v>
      </c>
      <c r="I27" s="283"/>
      <c r="J27" s="283"/>
      <c r="K27" s="283"/>
      <c r="L27" s="283"/>
      <c r="M27" s="283"/>
      <c r="N27" s="283"/>
      <c r="O27" s="283"/>
      <c r="P27" s="283"/>
      <c r="Q27" s="283"/>
    </row>
    <row r="28" spans="1:18" s="144" customFormat="1" ht="24.75" customHeight="1" x14ac:dyDescent="0.25">
      <c r="A28" s="145" t="s">
        <v>46</v>
      </c>
      <c r="B28" s="279" t="s">
        <v>47</v>
      </c>
      <c r="C28" s="283"/>
      <c r="D28" s="283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3"/>
    </row>
    <row r="29" spans="1:18" s="144" customFormat="1" ht="21" x14ac:dyDescent="0.25">
      <c r="A29" s="145" t="s">
        <v>48</v>
      </c>
      <c r="B29" s="279" t="s">
        <v>49</v>
      </c>
      <c r="C29" s="283">
        <v>2</v>
      </c>
      <c r="D29" s="283">
        <v>25</v>
      </c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</row>
    <row r="30" spans="1:18" s="144" customFormat="1" ht="21" x14ac:dyDescent="0.25">
      <c r="A30" s="145" t="s">
        <v>50</v>
      </c>
      <c r="B30" s="279" t="s">
        <v>51</v>
      </c>
      <c r="C30" s="283"/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</row>
    <row r="31" spans="1:18" s="144" customFormat="1" ht="22.5" customHeight="1" x14ac:dyDescent="0.25">
      <c r="A31" s="145" t="s">
        <v>52</v>
      </c>
      <c r="B31" s="279" t="s">
        <v>53</v>
      </c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</row>
    <row r="32" spans="1:18" s="144" customFormat="1" ht="22.5" customHeight="1" x14ac:dyDescent="0.25">
      <c r="A32" s="146"/>
      <c r="B32" s="147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149"/>
    </row>
    <row r="33" spans="1:17" s="144" customFormat="1" ht="6" customHeight="1" x14ac:dyDescent="0.25">
      <c r="A33" s="146"/>
      <c r="B33" s="147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653"/>
      <c r="N33" s="653"/>
      <c r="O33" s="653"/>
      <c r="P33" s="653"/>
      <c r="Q33" s="653"/>
    </row>
    <row r="34" spans="1:17" s="144" customFormat="1" ht="17.25" hidden="1" customHeight="1" x14ac:dyDescent="0.25">
      <c r="A34" s="146"/>
      <c r="B34" s="147"/>
      <c r="C34" s="150"/>
      <c r="D34" s="150"/>
      <c r="E34" s="150"/>
      <c r="F34" s="150"/>
      <c r="G34" s="150"/>
      <c r="H34" s="150"/>
      <c r="I34" s="150"/>
      <c r="J34" s="150"/>
      <c r="K34" s="150"/>
      <c r="L34" s="278"/>
      <c r="M34" s="653"/>
      <c r="N34" s="653"/>
      <c r="O34" s="653"/>
      <c r="P34" s="653"/>
      <c r="Q34" s="653"/>
    </row>
    <row r="35" spans="1:17" s="144" customFormat="1" ht="22.5" hidden="1" customHeight="1" x14ac:dyDescent="0.25">
      <c r="A35" s="146"/>
      <c r="B35" s="147"/>
      <c r="C35" s="654"/>
      <c r="D35" s="654"/>
      <c r="E35" s="654"/>
      <c r="F35" s="654"/>
      <c r="G35" s="654"/>
      <c r="H35" s="654"/>
      <c r="I35" s="654"/>
      <c r="J35" s="654"/>
      <c r="K35" s="654"/>
      <c r="L35" s="278"/>
      <c r="M35" s="653"/>
      <c r="N35" s="653"/>
      <c r="O35" s="653"/>
      <c r="P35" s="653"/>
      <c r="Q35" s="653"/>
    </row>
    <row r="36" spans="1:17" s="144" customFormat="1" ht="17.25" hidden="1" customHeight="1" x14ac:dyDescent="0.25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2"/>
      <c r="N36" s="152"/>
      <c r="O36" s="152"/>
      <c r="P36" s="152"/>
      <c r="Q36" s="152"/>
    </row>
    <row r="37" spans="1:17" s="144" customFormat="1" ht="14.25" hidden="1" customHeight="1" x14ac:dyDescent="0.25">
      <c r="A37" s="146"/>
      <c r="B37" s="147"/>
      <c r="C37" s="278"/>
      <c r="D37" s="654"/>
      <c r="E37" s="654"/>
      <c r="F37" s="654"/>
      <c r="G37" s="654"/>
      <c r="H37" s="654"/>
      <c r="I37" s="654"/>
      <c r="J37" s="654"/>
      <c r="K37" s="278"/>
      <c r="L37" s="278"/>
      <c r="M37" s="278"/>
      <c r="N37" s="278"/>
      <c r="O37" s="278"/>
      <c r="P37" s="278"/>
      <c r="Q37" s="149"/>
    </row>
    <row r="38" spans="1:17" s="144" customFormat="1" ht="15.75" hidden="1" customHeight="1" x14ac:dyDescent="0.25">
      <c r="A38" s="655"/>
      <c r="B38" s="655"/>
      <c r="C38" s="655"/>
      <c r="D38" s="655"/>
      <c r="E38" s="655"/>
      <c r="F38" s="655"/>
      <c r="G38" s="655"/>
      <c r="H38" s="655"/>
      <c r="I38" s="655"/>
      <c r="J38" s="655"/>
      <c r="K38" s="655"/>
      <c r="L38" s="655"/>
      <c r="M38" s="655"/>
      <c r="N38" s="655"/>
      <c r="O38" s="278"/>
      <c r="P38" s="278"/>
      <c r="Q38" s="149"/>
    </row>
    <row r="39" spans="1:17" s="144" customFormat="1" ht="15.75" hidden="1" customHeight="1" x14ac:dyDescent="0.25">
      <c r="A39" s="655"/>
      <c r="B39" s="655"/>
      <c r="C39" s="655"/>
      <c r="D39" s="655"/>
      <c r="E39" s="655"/>
      <c r="F39" s="655"/>
      <c r="G39" s="655"/>
      <c r="H39" s="655"/>
      <c r="I39" s="655"/>
      <c r="J39" s="655"/>
      <c r="K39" s="655"/>
      <c r="L39" s="655"/>
      <c r="M39" s="655"/>
      <c r="N39" s="655"/>
      <c r="O39" s="278"/>
      <c r="P39" s="278"/>
      <c r="Q39" s="149"/>
    </row>
    <row r="40" spans="1:17" s="144" customFormat="1" ht="15" hidden="1" customHeight="1" x14ac:dyDescent="0.25">
      <c r="A40" s="638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</row>
    <row r="41" spans="1:17" s="144" customFormat="1" ht="14.1" hidden="1" customHeight="1" x14ac:dyDescent="0.25">
      <c r="A41" s="638"/>
      <c r="B41" s="638"/>
      <c r="C41" s="638"/>
      <c r="D41" s="638"/>
      <c r="E41" s="638"/>
      <c r="F41" s="638"/>
      <c r="G41" s="638"/>
      <c r="H41" s="638"/>
      <c r="I41" s="638"/>
      <c r="J41" s="638"/>
      <c r="K41" s="638"/>
      <c r="L41" s="638"/>
      <c r="M41" s="638"/>
      <c r="N41" s="638"/>
      <c r="O41" s="638"/>
      <c r="P41" s="638"/>
      <c r="Q41" s="638"/>
    </row>
    <row r="42" spans="1:17" s="144" customFormat="1" ht="23.25" customHeight="1" x14ac:dyDescent="0.25">
      <c r="A42" s="658" t="s">
        <v>54</v>
      </c>
      <c r="B42" s="658"/>
      <c r="C42" s="658"/>
      <c r="D42" s="658"/>
      <c r="E42" s="658"/>
      <c r="F42" s="658"/>
      <c r="G42" s="658"/>
      <c r="H42" s="658"/>
      <c r="I42" s="658"/>
      <c r="J42" s="658"/>
      <c r="K42" s="658"/>
      <c r="L42" s="658"/>
      <c r="M42" s="658"/>
      <c r="N42" s="658"/>
      <c r="O42" s="658"/>
      <c r="P42" s="658"/>
      <c r="Q42" s="658"/>
    </row>
    <row r="43" spans="1:17" s="144" customFormat="1" ht="15" hidden="1" customHeight="1" x14ac:dyDescent="0.25"/>
    <row r="44" spans="1:17" s="144" customFormat="1" ht="8.25" customHeight="1" x14ac:dyDescent="0.25"/>
    <row r="45" spans="1:17" x14ac:dyDescent="0.25">
      <c r="A45" s="659" t="s">
        <v>55</v>
      </c>
      <c r="B45" s="660" t="s">
        <v>56</v>
      </c>
      <c r="C45" s="661" t="s">
        <v>57</v>
      </c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3"/>
      <c r="O45" s="273"/>
      <c r="P45" s="273"/>
      <c r="Q45" s="273"/>
    </row>
    <row r="46" spans="1:17" ht="15" customHeight="1" x14ac:dyDescent="0.25">
      <c r="A46" s="659"/>
      <c r="B46" s="660"/>
      <c r="C46" s="664" t="s">
        <v>58</v>
      </c>
      <c r="D46" s="664" t="s">
        <v>59</v>
      </c>
      <c r="E46" s="664" t="s">
        <v>60</v>
      </c>
      <c r="F46" s="664" t="s">
        <v>61</v>
      </c>
      <c r="G46" s="664" t="s">
        <v>62</v>
      </c>
      <c r="H46" s="664" t="s">
        <v>63</v>
      </c>
      <c r="I46" s="664" t="s">
        <v>64</v>
      </c>
      <c r="J46" s="664" t="s">
        <v>65</v>
      </c>
      <c r="K46" s="664" t="s">
        <v>66</v>
      </c>
      <c r="L46" s="664" t="s">
        <v>67</v>
      </c>
      <c r="M46" s="665" t="s">
        <v>68</v>
      </c>
      <c r="N46" s="665"/>
      <c r="O46" s="273"/>
      <c r="P46" s="273"/>
      <c r="Q46" s="273"/>
    </row>
    <row r="47" spans="1:17" x14ac:dyDescent="0.25">
      <c r="A47" s="659"/>
      <c r="B47" s="660"/>
      <c r="C47" s="665"/>
      <c r="D47" s="665"/>
      <c r="E47" s="665"/>
      <c r="F47" s="665"/>
      <c r="G47" s="665"/>
      <c r="H47" s="665"/>
      <c r="I47" s="665"/>
      <c r="J47" s="665"/>
      <c r="K47" s="665"/>
      <c r="L47" s="665"/>
      <c r="M47" s="665"/>
      <c r="N47" s="665"/>
      <c r="O47" s="273"/>
      <c r="P47" s="273"/>
      <c r="Q47" s="273"/>
    </row>
    <row r="48" spans="1:17" x14ac:dyDescent="0.25">
      <c r="A48" s="659"/>
      <c r="B48" s="660"/>
      <c r="C48" s="665"/>
      <c r="D48" s="665"/>
      <c r="E48" s="665"/>
      <c r="F48" s="665"/>
      <c r="G48" s="665"/>
      <c r="H48" s="665"/>
      <c r="I48" s="665"/>
      <c r="J48" s="665"/>
      <c r="K48" s="665"/>
      <c r="L48" s="665"/>
      <c r="M48" s="665"/>
      <c r="N48" s="665"/>
      <c r="O48" s="273"/>
      <c r="P48" s="273"/>
      <c r="Q48" s="273"/>
    </row>
    <row r="49" spans="1:17" ht="36.75" customHeight="1" x14ac:dyDescent="0.25">
      <c r="A49" s="659"/>
      <c r="B49" s="660"/>
      <c r="C49" s="665"/>
      <c r="D49" s="665"/>
      <c r="E49" s="665"/>
      <c r="F49" s="665"/>
      <c r="G49" s="665"/>
      <c r="H49" s="665"/>
      <c r="I49" s="665"/>
      <c r="J49" s="665"/>
      <c r="K49" s="665"/>
      <c r="L49" s="665"/>
      <c r="M49" s="665"/>
      <c r="N49" s="665"/>
      <c r="O49" s="273"/>
      <c r="P49" s="273"/>
      <c r="Q49" s="273"/>
    </row>
    <row r="50" spans="1:17" x14ac:dyDescent="0.25">
      <c r="A50" s="138" t="s">
        <v>22</v>
      </c>
      <c r="B50" s="279" t="s">
        <v>23</v>
      </c>
      <c r="C50" s="279">
        <v>1</v>
      </c>
      <c r="D50" s="279">
        <v>2</v>
      </c>
      <c r="E50" s="279">
        <v>3</v>
      </c>
      <c r="F50" s="279">
        <v>4</v>
      </c>
      <c r="G50" s="279">
        <v>5</v>
      </c>
      <c r="H50" s="279">
        <v>6</v>
      </c>
      <c r="I50" s="279">
        <v>7</v>
      </c>
      <c r="J50" s="279">
        <v>8</v>
      </c>
      <c r="K50" s="279">
        <v>9</v>
      </c>
      <c r="L50" s="279">
        <v>10</v>
      </c>
      <c r="M50" s="641">
        <v>11</v>
      </c>
      <c r="N50" s="641"/>
      <c r="O50" s="273"/>
      <c r="P50" s="273"/>
      <c r="Q50" s="273"/>
    </row>
    <row r="51" spans="1:17" x14ac:dyDescent="0.25">
      <c r="A51" s="280" t="s">
        <v>24</v>
      </c>
      <c r="B51" s="651"/>
      <c r="C51" s="666">
        <f>SUM(C53:C66)</f>
        <v>105</v>
      </c>
      <c r="D51" s="666">
        <f t="shared" ref="D51:N51" si="1">SUM(D53:D66)</f>
        <v>1257</v>
      </c>
      <c r="E51" s="666">
        <f t="shared" si="1"/>
        <v>0</v>
      </c>
      <c r="F51" s="666">
        <f t="shared" si="1"/>
        <v>0</v>
      </c>
      <c r="G51" s="666">
        <f t="shared" si="1"/>
        <v>0</v>
      </c>
      <c r="H51" s="666">
        <f t="shared" si="1"/>
        <v>0</v>
      </c>
      <c r="I51" s="666">
        <f t="shared" si="1"/>
        <v>0</v>
      </c>
      <c r="J51" s="666">
        <f t="shared" si="1"/>
        <v>0</v>
      </c>
      <c r="K51" s="666">
        <f t="shared" si="1"/>
        <v>0</v>
      </c>
      <c r="L51" s="666">
        <f t="shared" si="1"/>
        <v>0</v>
      </c>
      <c r="M51" s="668">
        <f t="shared" si="1"/>
        <v>0</v>
      </c>
      <c r="N51" s="669">
        <f t="shared" si="1"/>
        <v>0</v>
      </c>
      <c r="O51" s="273"/>
      <c r="P51" s="273"/>
      <c r="Q51" s="273"/>
    </row>
    <row r="52" spans="1:17" x14ac:dyDescent="0.25">
      <c r="A52" s="281" t="s">
        <v>25</v>
      </c>
      <c r="B52" s="652"/>
      <c r="C52" s="667"/>
      <c r="D52" s="667"/>
      <c r="E52" s="667"/>
      <c r="F52" s="667"/>
      <c r="G52" s="667"/>
      <c r="H52" s="667"/>
      <c r="I52" s="667"/>
      <c r="J52" s="667"/>
      <c r="K52" s="667"/>
      <c r="L52" s="667"/>
      <c r="M52" s="670"/>
      <c r="N52" s="671"/>
      <c r="O52" s="273">
        <f>SUM(C51+D51)</f>
        <v>1362</v>
      </c>
      <c r="P52" s="273"/>
      <c r="Q52" s="273"/>
    </row>
    <row r="53" spans="1:17" ht="53.25" customHeight="1" x14ac:dyDescent="0.25">
      <c r="A53" s="282" t="s">
        <v>26</v>
      </c>
      <c r="B53" s="143" t="s">
        <v>27</v>
      </c>
      <c r="C53" s="283"/>
      <c r="D53" s="283">
        <v>293</v>
      </c>
      <c r="E53" s="283"/>
      <c r="F53" s="283"/>
      <c r="G53" s="283"/>
      <c r="H53" s="283"/>
      <c r="I53" s="283"/>
      <c r="J53" s="283"/>
      <c r="K53" s="283"/>
      <c r="L53" s="283"/>
      <c r="M53" s="712"/>
      <c r="N53" s="713"/>
      <c r="O53" s="270"/>
      <c r="P53" s="270"/>
      <c r="Q53" s="270"/>
    </row>
    <row r="54" spans="1:17" ht="21" x14ac:dyDescent="0.25">
      <c r="A54" s="145" t="s">
        <v>28</v>
      </c>
      <c r="B54" s="279" t="s">
        <v>29</v>
      </c>
      <c r="C54" s="283">
        <v>90</v>
      </c>
      <c r="D54" s="283">
        <v>150</v>
      </c>
      <c r="E54" s="283"/>
      <c r="F54" s="283"/>
      <c r="G54" s="283"/>
      <c r="H54" s="283"/>
      <c r="I54" s="283"/>
      <c r="J54" s="283"/>
      <c r="K54" s="283"/>
      <c r="L54" s="283"/>
      <c r="M54" s="711"/>
      <c r="N54" s="711"/>
      <c r="O54" s="270"/>
      <c r="P54" s="270"/>
      <c r="Q54" s="270"/>
    </row>
    <row r="55" spans="1:17" x14ac:dyDescent="0.25">
      <c r="A55" s="145" t="s">
        <v>30</v>
      </c>
      <c r="B55" s="279" t="s">
        <v>31</v>
      </c>
      <c r="C55" s="283"/>
      <c r="D55" s="283">
        <v>390</v>
      </c>
      <c r="E55" s="283"/>
      <c r="F55" s="283"/>
      <c r="G55" s="283"/>
      <c r="H55" s="283"/>
      <c r="I55" s="283"/>
      <c r="J55" s="283"/>
      <c r="K55" s="283"/>
      <c r="L55" s="283"/>
      <c r="M55" s="711"/>
      <c r="N55" s="711"/>
      <c r="O55" s="270"/>
      <c r="P55" s="270"/>
      <c r="Q55" s="270"/>
    </row>
    <row r="56" spans="1:17" ht="45.75" customHeight="1" x14ac:dyDescent="0.25">
      <c r="A56" s="145" t="s">
        <v>32</v>
      </c>
      <c r="B56" s="279" t="s">
        <v>33</v>
      </c>
      <c r="C56" s="283">
        <v>15</v>
      </c>
      <c r="D56" s="283">
        <v>52</v>
      </c>
      <c r="E56" s="283"/>
      <c r="F56" s="283"/>
      <c r="G56" s="283"/>
      <c r="H56" s="283"/>
      <c r="I56" s="283"/>
      <c r="J56" s="283"/>
      <c r="K56" s="283"/>
      <c r="L56" s="283"/>
      <c r="M56" s="711"/>
      <c r="N56" s="711"/>
      <c r="O56" s="270"/>
      <c r="P56" s="270"/>
      <c r="Q56" s="270"/>
    </row>
    <row r="57" spans="1:17" x14ac:dyDescent="0.25">
      <c r="A57" s="145" t="s">
        <v>34</v>
      </c>
      <c r="B57" s="279" t="s">
        <v>35</v>
      </c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711"/>
      <c r="N57" s="711"/>
      <c r="O57" s="270"/>
      <c r="P57" s="270"/>
      <c r="Q57" s="270"/>
    </row>
    <row r="58" spans="1:17" ht="34.5" customHeight="1" x14ac:dyDescent="0.25">
      <c r="A58" s="145" t="s">
        <v>36</v>
      </c>
      <c r="B58" s="279" t="s">
        <v>37</v>
      </c>
      <c r="C58" s="283"/>
      <c r="D58" s="283">
        <v>141</v>
      </c>
      <c r="E58" s="283"/>
      <c r="F58" s="283"/>
      <c r="G58" s="283"/>
      <c r="H58" s="283"/>
      <c r="I58" s="283"/>
      <c r="J58" s="283"/>
      <c r="K58" s="283"/>
      <c r="L58" s="283"/>
      <c r="M58" s="711"/>
      <c r="N58" s="711"/>
      <c r="O58" s="270"/>
      <c r="P58" s="270"/>
      <c r="Q58" s="270"/>
    </row>
    <row r="59" spans="1:17" ht="42" x14ac:dyDescent="0.25">
      <c r="A59" s="145" t="s">
        <v>38</v>
      </c>
      <c r="B59" s="279" t="s">
        <v>39</v>
      </c>
      <c r="C59" s="283"/>
      <c r="D59" s="283">
        <v>65</v>
      </c>
      <c r="E59" s="283"/>
      <c r="F59" s="283"/>
      <c r="G59" s="283"/>
      <c r="H59" s="283"/>
      <c r="I59" s="283"/>
      <c r="J59" s="283"/>
      <c r="K59" s="283"/>
      <c r="L59" s="283"/>
      <c r="M59" s="712"/>
      <c r="N59" s="713"/>
      <c r="O59" s="270"/>
      <c r="P59" s="270"/>
      <c r="Q59" s="270"/>
    </row>
    <row r="60" spans="1:17" ht="21" x14ac:dyDescent="0.25">
      <c r="A60" s="145" t="s">
        <v>40</v>
      </c>
      <c r="B60" s="279" t="s">
        <v>41</v>
      </c>
      <c r="C60" s="286"/>
      <c r="D60" s="283"/>
      <c r="E60" s="283"/>
      <c r="F60" s="283"/>
      <c r="G60" s="283"/>
      <c r="H60" s="283"/>
      <c r="I60" s="283"/>
      <c r="J60" s="283"/>
      <c r="K60" s="283"/>
      <c r="L60" s="283"/>
      <c r="M60" s="712"/>
      <c r="N60" s="713"/>
      <c r="O60" s="270"/>
      <c r="P60" s="270"/>
      <c r="Q60" s="270"/>
    </row>
    <row r="61" spans="1:17" ht="30.75" customHeight="1" x14ac:dyDescent="0.25">
      <c r="A61" s="145" t="s">
        <v>42</v>
      </c>
      <c r="B61" s="279" t="s">
        <v>43</v>
      </c>
      <c r="C61" s="286"/>
      <c r="D61" s="283">
        <v>78</v>
      </c>
      <c r="E61" s="283"/>
      <c r="F61" s="283"/>
      <c r="G61" s="283"/>
      <c r="H61" s="283"/>
      <c r="I61" s="283"/>
      <c r="J61" s="283"/>
      <c r="K61" s="283"/>
      <c r="L61" s="283"/>
      <c r="M61" s="712"/>
      <c r="N61" s="713"/>
      <c r="O61" s="270"/>
      <c r="P61" s="270"/>
      <c r="Q61" s="270"/>
    </row>
    <row r="62" spans="1:17" ht="31.5" x14ac:dyDescent="0.25">
      <c r="A62" s="145" t="s">
        <v>44</v>
      </c>
      <c r="B62" s="279" t="s">
        <v>45</v>
      </c>
      <c r="C62" s="286"/>
      <c r="D62" s="283">
        <v>63</v>
      </c>
      <c r="E62" s="283"/>
      <c r="F62" s="283"/>
      <c r="G62" s="283"/>
      <c r="H62" s="283"/>
      <c r="I62" s="283"/>
      <c r="J62" s="283"/>
      <c r="K62" s="283"/>
      <c r="L62" s="283"/>
      <c r="M62" s="712"/>
      <c r="N62" s="713"/>
      <c r="O62" s="270"/>
      <c r="P62" s="270"/>
      <c r="Q62" s="270"/>
    </row>
    <row r="63" spans="1:17" ht="31.5" x14ac:dyDescent="0.25">
      <c r="A63" s="145" t="s">
        <v>46</v>
      </c>
      <c r="B63" s="279" t="s">
        <v>47</v>
      </c>
      <c r="C63" s="286"/>
      <c r="D63" s="283"/>
      <c r="E63" s="283"/>
      <c r="F63" s="283"/>
      <c r="G63" s="283"/>
      <c r="H63" s="283"/>
      <c r="I63" s="283"/>
      <c r="J63" s="283"/>
      <c r="K63" s="283"/>
      <c r="L63" s="283"/>
      <c r="M63" s="712"/>
      <c r="N63" s="713"/>
      <c r="O63" s="270"/>
      <c r="P63" s="270"/>
      <c r="Q63" s="270"/>
    </row>
    <row r="64" spans="1:17" ht="21" x14ac:dyDescent="0.25">
      <c r="A64" s="145" t="s">
        <v>48</v>
      </c>
      <c r="B64" s="279" t="s">
        <v>49</v>
      </c>
      <c r="C64" s="286"/>
      <c r="D64" s="283">
        <v>25</v>
      </c>
      <c r="E64" s="283"/>
      <c r="F64" s="283"/>
      <c r="G64" s="283"/>
      <c r="H64" s="283"/>
      <c r="I64" s="283"/>
      <c r="J64" s="283"/>
      <c r="K64" s="283"/>
      <c r="L64" s="283"/>
      <c r="M64" s="712"/>
      <c r="N64" s="713"/>
      <c r="O64" s="270"/>
      <c r="P64" s="270"/>
      <c r="Q64" s="270"/>
    </row>
    <row r="65" spans="1:18" ht="21" x14ac:dyDescent="0.25">
      <c r="A65" s="145" t="s">
        <v>50</v>
      </c>
      <c r="B65" s="279" t="s">
        <v>51</v>
      </c>
      <c r="C65" s="286"/>
      <c r="D65" s="283"/>
      <c r="E65" s="283"/>
      <c r="F65" s="283"/>
      <c r="G65" s="283"/>
      <c r="H65" s="283"/>
      <c r="I65" s="283"/>
      <c r="J65" s="283"/>
      <c r="K65" s="283"/>
      <c r="L65" s="283"/>
      <c r="M65" s="712"/>
      <c r="N65" s="713"/>
      <c r="O65" s="270"/>
      <c r="P65" s="270"/>
      <c r="Q65" s="270"/>
    </row>
    <row r="66" spans="1:18" x14ac:dyDescent="0.25">
      <c r="A66" s="145" t="s">
        <v>52</v>
      </c>
      <c r="B66" s="279" t="s">
        <v>53</v>
      </c>
      <c r="C66" s="286"/>
      <c r="D66" s="283"/>
      <c r="E66" s="283"/>
      <c r="F66" s="283"/>
      <c r="G66" s="283"/>
      <c r="H66" s="283"/>
      <c r="I66" s="283"/>
      <c r="J66" s="283"/>
      <c r="K66" s="283"/>
      <c r="L66" s="283"/>
      <c r="M66" s="712"/>
      <c r="N66" s="713"/>
      <c r="O66" s="270"/>
      <c r="P66" s="270"/>
      <c r="Q66" s="270"/>
    </row>
    <row r="67" spans="1:18" x14ac:dyDescent="0.25">
      <c r="A67" s="273"/>
      <c r="B67" s="273"/>
      <c r="C67" s="273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</row>
    <row r="68" spans="1:18" ht="59.25" customHeight="1" x14ac:dyDescent="0.25">
      <c r="A68" s="146"/>
      <c r="B68" s="147"/>
      <c r="C68" s="150"/>
      <c r="D68" s="150"/>
      <c r="E68" s="150"/>
      <c r="F68" s="150"/>
      <c r="G68" s="150"/>
      <c r="H68" s="150"/>
      <c r="I68" s="150"/>
      <c r="J68" s="150"/>
      <c r="K68" s="150"/>
      <c r="L68" s="278"/>
      <c r="M68" s="672"/>
      <c r="N68" s="672"/>
      <c r="O68" s="672"/>
      <c r="P68" s="672"/>
      <c r="Q68" s="672"/>
      <c r="R68" s="273"/>
    </row>
    <row r="69" spans="1:18" ht="15" customHeight="1" x14ac:dyDescent="0.25">
      <c r="A69" s="146"/>
      <c r="B69" s="147"/>
      <c r="C69" s="654"/>
      <c r="D69" s="654"/>
      <c r="E69" s="654"/>
      <c r="F69" s="654"/>
      <c r="G69" s="654"/>
      <c r="H69" s="654"/>
      <c r="I69" s="654"/>
      <c r="J69" s="654"/>
      <c r="K69" s="654"/>
      <c r="L69" s="278"/>
      <c r="M69" s="672"/>
      <c r="N69" s="672"/>
      <c r="O69" s="672"/>
      <c r="P69" s="672"/>
      <c r="Q69" s="672"/>
      <c r="R69" s="273"/>
    </row>
    <row r="70" spans="1:18" x14ac:dyDescent="0.25">
      <c r="A70" s="151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672"/>
      <c r="N70" s="672"/>
      <c r="O70" s="672"/>
      <c r="P70" s="672"/>
      <c r="Q70" s="672"/>
      <c r="R70" s="273"/>
    </row>
    <row r="71" spans="1:18" ht="15.75" customHeight="1" x14ac:dyDescent="0.25">
      <c r="A71" s="146"/>
      <c r="B71" s="147"/>
      <c r="C71" s="278"/>
      <c r="D71" s="654"/>
      <c r="E71" s="654"/>
      <c r="F71" s="654"/>
      <c r="G71" s="654"/>
      <c r="H71" s="654"/>
      <c r="I71" s="654"/>
      <c r="J71" s="654"/>
      <c r="K71" s="278"/>
      <c r="L71" s="278"/>
      <c r="M71" s="672"/>
      <c r="N71" s="672"/>
      <c r="O71" s="672"/>
      <c r="P71" s="672"/>
      <c r="Q71" s="672"/>
      <c r="R71" s="273"/>
    </row>
    <row r="72" spans="1:18" ht="15.75" customHeight="1" x14ac:dyDescent="0.25">
      <c r="A72" s="655"/>
      <c r="B72" s="655"/>
      <c r="C72" s="655"/>
      <c r="D72" s="655"/>
      <c r="E72" s="655"/>
      <c r="F72" s="655"/>
      <c r="G72" s="655"/>
      <c r="H72" s="655"/>
      <c r="I72" s="655"/>
      <c r="J72" s="655"/>
      <c r="K72" s="655"/>
      <c r="L72" s="655"/>
      <c r="M72" s="655"/>
      <c r="N72" s="655"/>
      <c r="O72" s="278"/>
      <c r="P72" s="278"/>
      <c r="Q72" s="149"/>
    </row>
    <row r="73" spans="1:18" ht="15" customHeight="1" x14ac:dyDescent="0.25">
      <c r="A73" s="655"/>
      <c r="B73" s="655"/>
      <c r="C73" s="655"/>
      <c r="D73" s="655"/>
      <c r="E73" s="655"/>
      <c r="F73" s="655"/>
      <c r="G73" s="655"/>
      <c r="H73" s="655"/>
      <c r="I73" s="655"/>
      <c r="J73" s="655"/>
      <c r="K73" s="655"/>
      <c r="L73" s="655"/>
      <c r="M73" s="655"/>
      <c r="N73" s="655"/>
      <c r="O73" s="278"/>
      <c r="P73" s="278"/>
      <c r="Q73" s="149"/>
    </row>
    <row r="74" spans="1:18" x14ac:dyDescent="0.25">
      <c r="A74" s="638"/>
      <c r="B74" s="638"/>
      <c r="C74" s="638"/>
      <c r="D74" s="638"/>
      <c r="E74" s="638"/>
      <c r="F74" s="638"/>
      <c r="G74" s="638"/>
      <c r="H74" s="638"/>
      <c r="I74" s="638"/>
      <c r="J74" s="638"/>
      <c r="K74" s="638"/>
      <c r="L74" s="638"/>
      <c r="M74" s="638"/>
      <c r="N74" s="638"/>
      <c r="O74" s="638"/>
      <c r="P74" s="638"/>
      <c r="Q74" s="638"/>
    </row>
    <row r="75" spans="1:18" ht="16.5" customHeight="1" x14ac:dyDescent="0.25">
      <c r="A75" s="638"/>
      <c r="B75" s="638"/>
      <c r="C75" s="638"/>
      <c r="D75" s="638"/>
      <c r="E75" s="638"/>
      <c r="F75" s="638"/>
      <c r="G75" s="638"/>
      <c r="H75" s="638"/>
      <c r="I75" s="638"/>
      <c r="J75" s="638"/>
      <c r="K75" s="638"/>
      <c r="L75" s="638"/>
      <c r="M75" s="638"/>
      <c r="N75" s="638"/>
      <c r="O75" s="638"/>
      <c r="P75" s="638"/>
      <c r="Q75" s="638"/>
    </row>
    <row r="76" spans="1:18" ht="22.5" customHeight="1" x14ac:dyDescent="0.25">
      <c r="A76" s="683" t="s">
        <v>69</v>
      </c>
      <c r="B76" s="683"/>
      <c r="C76" s="683"/>
      <c r="D76" s="683"/>
      <c r="E76" s="683"/>
      <c r="F76" s="683"/>
      <c r="G76" s="683"/>
      <c r="H76" s="683"/>
      <c r="I76" s="683"/>
      <c r="J76" s="683"/>
      <c r="K76" s="683"/>
      <c r="L76" s="683"/>
      <c r="M76" s="683"/>
      <c r="N76" s="683"/>
      <c r="O76" s="683"/>
      <c r="P76" s="683"/>
      <c r="Q76" s="683"/>
    </row>
    <row r="77" spans="1:18" ht="15" customHeight="1" x14ac:dyDescent="0.25">
      <c r="A77" s="684" t="s">
        <v>70</v>
      </c>
      <c r="B77" s="685"/>
      <c r="C77" s="685"/>
      <c r="D77" s="685"/>
      <c r="E77" s="685"/>
      <c r="F77" s="685"/>
      <c r="G77" s="685"/>
      <c r="H77" s="685"/>
      <c r="I77" s="685"/>
      <c r="J77" s="685"/>
      <c r="K77" s="685"/>
      <c r="L77" s="686"/>
      <c r="M77" s="690" t="s">
        <v>71</v>
      </c>
      <c r="N77" s="660" t="s">
        <v>72</v>
      </c>
      <c r="O77" s="660"/>
      <c r="P77" s="660"/>
      <c r="Q77" s="660"/>
    </row>
    <row r="78" spans="1:18" x14ac:dyDescent="0.25">
      <c r="A78" s="687"/>
      <c r="B78" s="688"/>
      <c r="C78" s="688"/>
      <c r="D78" s="688"/>
      <c r="E78" s="688"/>
      <c r="F78" s="688"/>
      <c r="G78" s="688"/>
      <c r="H78" s="688"/>
      <c r="I78" s="688"/>
      <c r="J78" s="688"/>
      <c r="K78" s="688"/>
      <c r="L78" s="689"/>
      <c r="M78" s="691"/>
      <c r="N78" s="660"/>
      <c r="O78" s="660"/>
      <c r="P78" s="660"/>
      <c r="Q78" s="660"/>
    </row>
    <row r="79" spans="1:18" x14ac:dyDescent="0.25">
      <c r="A79" s="692" t="s">
        <v>22</v>
      </c>
      <c r="B79" s="693"/>
      <c r="C79" s="693"/>
      <c r="D79" s="693"/>
      <c r="E79" s="693"/>
      <c r="F79" s="693"/>
      <c r="G79" s="693"/>
      <c r="H79" s="693"/>
      <c r="I79" s="693"/>
      <c r="J79" s="693"/>
      <c r="K79" s="693"/>
      <c r="L79" s="694"/>
      <c r="M79" s="153" t="s">
        <v>23</v>
      </c>
      <c r="N79" s="695">
        <v>1</v>
      </c>
      <c r="O79" s="676"/>
      <c r="P79" s="676"/>
      <c r="Q79" s="677"/>
    </row>
    <row r="80" spans="1:18" x14ac:dyDescent="0.25">
      <c r="A80" s="673" t="s">
        <v>73</v>
      </c>
      <c r="B80" s="674"/>
      <c r="C80" s="674"/>
      <c r="D80" s="674"/>
      <c r="E80" s="674"/>
      <c r="F80" s="674"/>
      <c r="G80" s="674"/>
      <c r="H80" s="674"/>
      <c r="I80" s="674"/>
      <c r="J80" s="674"/>
      <c r="K80" s="674"/>
      <c r="L80" s="675"/>
      <c r="M80" s="153">
        <v>1</v>
      </c>
      <c r="N80" s="676"/>
      <c r="O80" s="676"/>
      <c r="P80" s="676"/>
      <c r="Q80" s="677"/>
    </row>
    <row r="81" spans="1:23" x14ac:dyDescent="0.25">
      <c r="A81" s="678" t="s">
        <v>74</v>
      </c>
      <c r="B81" s="679"/>
      <c r="C81" s="679"/>
      <c r="D81" s="679"/>
      <c r="E81" s="679"/>
      <c r="F81" s="679"/>
      <c r="G81" s="679"/>
      <c r="H81" s="679"/>
      <c r="I81" s="679"/>
      <c r="J81" s="679"/>
      <c r="K81" s="679"/>
      <c r="L81" s="680"/>
      <c r="M81" s="154"/>
      <c r="N81" s="636"/>
      <c r="O81" s="636"/>
      <c r="P81" s="636"/>
      <c r="Q81" s="681"/>
    </row>
    <row r="82" spans="1:23" ht="16.5" customHeight="1" x14ac:dyDescent="0.25">
      <c r="A82" s="682" t="s">
        <v>75</v>
      </c>
      <c r="B82" s="636"/>
      <c r="C82" s="636"/>
      <c r="D82" s="636"/>
      <c r="E82" s="636"/>
      <c r="F82" s="636"/>
      <c r="G82" s="636"/>
      <c r="H82" s="636"/>
      <c r="I82" s="636"/>
      <c r="J82" s="636"/>
      <c r="K82" s="636"/>
      <c r="L82" s="681"/>
      <c r="M82" s="155" t="s">
        <v>27</v>
      </c>
      <c r="N82" s="636"/>
      <c r="O82" s="636"/>
      <c r="P82" s="636"/>
      <c r="Q82" s="681"/>
    </row>
    <row r="83" spans="1:23" x14ac:dyDescent="0.25">
      <c r="A83" s="698" t="s">
        <v>75</v>
      </c>
      <c r="B83" s="699"/>
      <c r="C83" s="699"/>
      <c r="D83" s="699"/>
      <c r="E83" s="699"/>
      <c r="F83" s="699"/>
      <c r="G83" s="699"/>
      <c r="H83" s="699"/>
      <c r="I83" s="699"/>
      <c r="J83" s="699"/>
      <c r="K83" s="699"/>
      <c r="L83" s="700"/>
      <c r="M83" s="154" t="s">
        <v>29</v>
      </c>
      <c r="N83" s="636"/>
      <c r="O83" s="636"/>
      <c r="P83" s="636"/>
      <c r="Q83" s="681"/>
    </row>
    <row r="84" spans="1:23" x14ac:dyDescent="0.25">
      <c r="A84" s="682" t="s">
        <v>75</v>
      </c>
      <c r="B84" s="636"/>
      <c r="C84" s="636"/>
      <c r="D84" s="636"/>
      <c r="E84" s="636"/>
      <c r="F84" s="636"/>
      <c r="G84" s="636"/>
      <c r="H84" s="636"/>
      <c r="I84" s="636"/>
      <c r="J84" s="636"/>
      <c r="K84" s="636"/>
      <c r="L84" s="681"/>
      <c r="M84" s="154" t="s">
        <v>31</v>
      </c>
      <c r="N84" s="636"/>
      <c r="O84" s="636"/>
      <c r="P84" s="636"/>
      <c r="Q84" s="681"/>
    </row>
    <row r="85" spans="1:23" x14ac:dyDescent="0.25">
      <c r="A85" s="682" t="s">
        <v>75</v>
      </c>
      <c r="B85" s="636"/>
      <c r="C85" s="636"/>
      <c r="D85" s="636"/>
      <c r="E85" s="636"/>
      <c r="F85" s="636"/>
      <c r="G85" s="636"/>
      <c r="H85" s="636"/>
      <c r="I85" s="636"/>
      <c r="J85" s="636"/>
      <c r="K85" s="636"/>
      <c r="L85" s="681"/>
      <c r="M85" s="154" t="s">
        <v>33</v>
      </c>
      <c r="N85" s="636"/>
      <c r="O85" s="636"/>
      <c r="P85" s="636"/>
      <c r="Q85" s="681"/>
      <c r="W85" s="156"/>
    </row>
    <row r="86" spans="1:23" x14ac:dyDescent="0.25">
      <c r="A86" s="682" t="s">
        <v>75</v>
      </c>
      <c r="B86" s="636"/>
      <c r="C86" s="636"/>
      <c r="D86" s="636"/>
      <c r="E86" s="636"/>
      <c r="F86" s="636"/>
      <c r="G86" s="636"/>
      <c r="H86" s="636"/>
      <c r="I86" s="636"/>
      <c r="J86" s="636"/>
      <c r="K86" s="636"/>
      <c r="L86" s="681"/>
      <c r="M86" s="154" t="s">
        <v>35</v>
      </c>
      <c r="N86" s="636"/>
      <c r="O86" s="636"/>
      <c r="P86" s="636"/>
      <c r="Q86" s="681"/>
    </row>
    <row r="87" spans="1:23" x14ac:dyDescent="0.25">
      <c r="A87" s="696"/>
      <c r="B87" s="640"/>
      <c r="C87" s="640"/>
      <c r="D87" s="640"/>
      <c r="E87" s="640"/>
      <c r="F87" s="640"/>
      <c r="G87" s="640"/>
      <c r="H87" s="640"/>
      <c r="I87" s="640"/>
      <c r="J87" s="640"/>
      <c r="K87" s="640"/>
      <c r="L87" s="697"/>
      <c r="M87" s="154"/>
      <c r="N87" s="636"/>
      <c r="O87" s="636"/>
      <c r="P87" s="636"/>
      <c r="Q87" s="681"/>
    </row>
    <row r="88" spans="1:23" x14ac:dyDescent="0.25">
      <c r="A88" s="673" t="s">
        <v>76</v>
      </c>
      <c r="B88" s="674"/>
      <c r="C88" s="674"/>
      <c r="D88" s="674"/>
      <c r="E88" s="674"/>
      <c r="F88" s="674"/>
      <c r="G88" s="674"/>
      <c r="H88" s="674"/>
      <c r="I88" s="674"/>
      <c r="J88" s="674"/>
      <c r="K88" s="674"/>
      <c r="L88" s="675"/>
      <c r="M88" s="275">
        <v>2</v>
      </c>
      <c r="N88" s="695"/>
      <c r="O88" s="676"/>
      <c r="P88" s="676"/>
      <c r="Q88" s="677"/>
    </row>
    <row r="89" spans="1:23" x14ac:dyDescent="0.25">
      <c r="A89" s="678" t="s">
        <v>77</v>
      </c>
      <c r="B89" s="679"/>
      <c r="C89" s="679"/>
      <c r="D89" s="679"/>
      <c r="E89" s="679"/>
      <c r="F89" s="679"/>
      <c r="G89" s="679"/>
      <c r="H89" s="679"/>
      <c r="I89" s="679"/>
      <c r="J89" s="679"/>
      <c r="K89" s="679"/>
      <c r="L89" s="680"/>
      <c r="M89" s="272"/>
      <c r="N89" s="682"/>
      <c r="O89" s="636"/>
      <c r="P89" s="636"/>
      <c r="Q89" s="681"/>
    </row>
    <row r="90" spans="1:23" x14ac:dyDescent="0.25">
      <c r="A90" s="682" t="s">
        <v>75</v>
      </c>
      <c r="B90" s="636"/>
      <c r="C90" s="636"/>
      <c r="D90" s="636"/>
      <c r="E90" s="636"/>
      <c r="F90" s="636"/>
      <c r="G90" s="636"/>
      <c r="H90" s="636"/>
      <c r="I90" s="636"/>
      <c r="J90" s="636"/>
      <c r="K90" s="636"/>
      <c r="L90" s="681"/>
      <c r="M90" s="272" t="s">
        <v>78</v>
      </c>
      <c r="N90" s="682"/>
      <c r="O90" s="636"/>
      <c r="P90" s="636"/>
      <c r="Q90" s="681"/>
    </row>
    <row r="91" spans="1:23" x14ac:dyDescent="0.25">
      <c r="A91" s="682" t="s">
        <v>75</v>
      </c>
      <c r="B91" s="636"/>
      <c r="C91" s="636"/>
      <c r="D91" s="636"/>
      <c r="E91" s="636"/>
      <c r="F91" s="636"/>
      <c r="G91" s="636"/>
      <c r="H91" s="636"/>
      <c r="I91" s="636"/>
      <c r="J91" s="636"/>
      <c r="K91" s="636"/>
      <c r="L91" s="681"/>
      <c r="M91" s="272" t="s">
        <v>79</v>
      </c>
      <c r="N91" s="682"/>
      <c r="O91" s="636"/>
      <c r="P91" s="636"/>
      <c r="Q91" s="681"/>
    </row>
    <row r="92" spans="1:23" x14ac:dyDescent="0.25">
      <c r="A92" s="682" t="s">
        <v>75</v>
      </c>
      <c r="B92" s="636"/>
      <c r="C92" s="636"/>
      <c r="D92" s="636"/>
      <c r="E92" s="636"/>
      <c r="F92" s="636"/>
      <c r="G92" s="636"/>
      <c r="H92" s="636"/>
      <c r="I92" s="636"/>
      <c r="J92" s="636"/>
      <c r="K92" s="636"/>
      <c r="L92" s="681"/>
      <c r="M92" s="272" t="s">
        <v>80</v>
      </c>
      <c r="N92" s="682"/>
      <c r="O92" s="636"/>
      <c r="P92" s="636"/>
      <c r="Q92" s="681"/>
    </row>
    <row r="93" spans="1:23" x14ac:dyDescent="0.25">
      <c r="A93" s="682" t="s">
        <v>75</v>
      </c>
      <c r="B93" s="636"/>
      <c r="C93" s="636"/>
      <c r="D93" s="636"/>
      <c r="E93" s="636"/>
      <c r="F93" s="636"/>
      <c r="G93" s="636"/>
      <c r="H93" s="636"/>
      <c r="I93" s="636"/>
      <c r="J93" s="636"/>
      <c r="K93" s="636"/>
      <c r="L93" s="681"/>
      <c r="M93" s="272" t="s">
        <v>81</v>
      </c>
      <c r="N93" s="682"/>
      <c r="O93" s="636"/>
      <c r="P93" s="636"/>
      <c r="Q93" s="681"/>
    </row>
    <row r="94" spans="1:23" x14ac:dyDescent="0.25">
      <c r="A94" s="682" t="s">
        <v>75</v>
      </c>
      <c r="B94" s="636"/>
      <c r="C94" s="636"/>
      <c r="D94" s="636"/>
      <c r="E94" s="636"/>
      <c r="F94" s="636"/>
      <c r="G94" s="636"/>
      <c r="H94" s="636"/>
      <c r="I94" s="636"/>
      <c r="J94" s="636"/>
      <c r="K94" s="636"/>
      <c r="L94" s="681"/>
      <c r="M94" s="272" t="s">
        <v>82</v>
      </c>
      <c r="N94" s="682"/>
      <c r="O94" s="636"/>
      <c r="P94" s="636"/>
      <c r="Q94" s="681"/>
    </row>
    <row r="95" spans="1:23" x14ac:dyDescent="0.25">
      <c r="A95" s="696"/>
      <c r="B95" s="640"/>
      <c r="C95" s="640"/>
      <c r="D95" s="640"/>
      <c r="E95" s="640"/>
      <c r="F95" s="640"/>
      <c r="G95" s="640"/>
      <c r="H95" s="640"/>
      <c r="I95" s="640"/>
      <c r="J95" s="640"/>
      <c r="K95" s="640"/>
      <c r="L95" s="697"/>
      <c r="M95" s="272"/>
      <c r="N95" s="682"/>
      <c r="O95" s="636"/>
      <c r="P95" s="636"/>
      <c r="Q95" s="681"/>
    </row>
    <row r="96" spans="1:23" x14ac:dyDescent="0.25">
      <c r="A96" s="673" t="s">
        <v>83</v>
      </c>
      <c r="B96" s="674"/>
      <c r="C96" s="674"/>
      <c r="D96" s="674"/>
      <c r="E96" s="674"/>
      <c r="F96" s="674"/>
      <c r="G96" s="674"/>
      <c r="H96" s="674"/>
      <c r="I96" s="674"/>
      <c r="J96" s="674"/>
      <c r="K96" s="674"/>
      <c r="L96" s="675"/>
      <c r="M96" s="153">
        <v>3</v>
      </c>
      <c r="N96" s="695"/>
      <c r="O96" s="676"/>
      <c r="P96" s="676"/>
      <c r="Q96" s="677"/>
    </row>
    <row r="97" spans="1:17" x14ac:dyDescent="0.25">
      <c r="A97" s="696"/>
      <c r="B97" s="640"/>
      <c r="C97" s="640"/>
      <c r="D97" s="640"/>
      <c r="E97" s="640"/>
      <c r="F97" s="640"/>
      <c r="G97" s="640"/>
      <c r="H97" s="640"/>
      <c r="I97" s="640"/>
      <c r="J97" s="640"/>
      <c r="K97" s="640"/>
      <c r="L97" s="697"/>
      <c r="M97" s="159"/>
      <c r="N97" s="696"/>
      <c r="O97" s="640"/>
      <c r="P97" s="640"/>
      <c r="Q97" s="697"/>
    </row>
    <row r="98" spans="1:17" x14ac:dyDescent="0.25">
      <c r="A98" s="701" t="s">
        <v>84</v>
      </c>
      <c r="B98" s="702"/>
      <c r="C98" s="702"/>
      <c r="D98" s="702"/>
      <c r="E98" s="702"/>
      <c r="F98" s="702"/>
      <c r="G98" s="702"/>
      <c r="H98" s="702"/>
      <c r="I98" s="702"/>
      <c r="J98" s="702"/>
      <c r="K98" s="702"/>
      <c r="L98" s="703"/>
      <c r="M98" s="153">
        <v>4</v>
      </c>
      <c r="N98" s="695"/>
      <c r="O98" s="676"/>
      <c r="P98" s="676"/>
      <c r="Q98" s="677"/>
    </row>
    <row r="99" spans="1:17" x14ac:dyDescent="0.25">
      <c r="A99" s="276"/>
      <c r="B99" s="277"/>
      <c r="C99" s="277"/>
      <c r="D99" s="277"/>
      <c r="E99" s="277"/>
      <c r="F99" s="277"/>
      <c r="G99" s="277"/>
      <c r="H99" s="277"/>
      <c r="I99" s="277"/>
      <c r="J99" s="277"/>
      <c r="K99" s="277"/>
      <c r="L99" s="277"/>
      <c r="M99" s="154"/>
      <c r="N99" s="272"/>
      <c r="O99" s="273"/>
      <c r="P99" s="273"/>
      <c r="Q99" s="274"/>
    </row>
    <row r="100" spans="1:17" x14ac:dyDescent="0.25">
      <c r="A100" s="682" t="s">
        <v>75</v>
      </c>
      <c r="B100" s="636"/>
      <c r="C100" s="636"/>
      <c r="D100" s="636"/>
      <c r="E100" s="636"/>
      <c r="F100" s="636"/>
      <c r="G100" s="636"/>
      <c r="H100" s="636"/>
      <c r="I100" s="636"/>
      <c r="J100" s="636"/>
      <c r="K100" s="636"/>
      <c r="L100" s="681"/>
      <c r="M100" s="154" t="s">
        <v>85</v>
      </c>
      <c r="N100" s="682"/>
      <c r="O100" s="636"/>
      <c r="P100" s="636"/>
      <c r="Q100" s="681"/>
    </row>
    <row r="101" spans="1:17" x14ac:dyDescent="0.25">
      <c r="A101" s="682" t="s">
        <v>75</v>
      </c>
      <c r="B101" s="636"/>
      <c r="C101" s="636"/>
      <c r="D101" s="636"/>
      <c r="E101" s="636"/>
      <c r="F101" s="636"/>
      <c r="G101" s="636"/>
      <c r="H101" s="636"/>
      <c r="I101" s="636"/>
      <c r="J101" s="636"/>
      <c r="K101" s="636"/>
      <c r="L101" s="681"/>
      <c r="M101" s="154" t="s">
        <v>86</v>
      </c>
      <c r="N101" s="682"/>
      <c r="O101" s="636"/>
      <c r="P101" s="636"/>
      <c r="Q101" s="681"/>
    </row>
    <row r="102" spans="1:17" x14ac:dyDescent="0.25">
      <c r="A102" s="682" t="s">
        <v>75</v>
      </c>
      <c r="B102" s="636"/>
      <c r="C102" s="636"/>
      <c r="D102" s="636"/>
      <c r="E102" s="636"/>
      <c r="F102" s="636"/>
      <c r="G102" s="636"/>
      <c r="H102" s="636"/>
      <c r="I102" s="636"/>
      <c r="J102" s="636"/>
      <c r="K102" s="636"/>
      <c r="L102" s="681"/>
      <c r="M102" s="154" t="s">
        <v>87</v>
      </c>
      <c r="N102" s="682"/>
      <c r="O102" s="636"/>
      <c r="P102" s="636"/>
      <c r="Q102" s="681"/>
    </row>
    <row r="103" spans="1:17" x14ac:dyDescent="0.25">
      <c r="A103" s="696"/>
      <c r="B103" s="640"/>
      <c r="C103" s="640"/>
      <c r="D103" s="640"/>
      <c r="E103" s="640"/>
      <c r="F103" s="640"/>
      <c r="G103" s="640"/>
      <c r="H103" s="640"/>
      <c r="I103" s="640"/>
      <c r="J103" s="640"/>
      <c r="K103" s="640"/>
      <c r="L103" s="697"/>
      <c r="M103" s="154"/>
      <c r="N103" s="682"/>
      <c r="O103" s="636"/>
      <c r="P103" s="636"/>
      <c r="Q103" s="681"/>
    </row>
    <row r="104" spans="1:17" x14ac:dyDescent="0.25">
      <c r="A104" s="708" t="s">
        <v>88</v>
      </c>
      <c r="B104" s="709"/>
      <c r="C104" s="709"/>
      <c r="D104" s="709"/>
      <c r="E104" s="709"/>
      <c r="F104" s="709"/>
      <c r="G104" s="709"/>
      <c r="H104" s="709"/>
      <c r="I104" s="709"/>
      <c r="J104" s="709"/>
      <c r="K104" s="709"/>
      <c r="L104" s="710"/>
      <c r="M104" s="163">
        <v>5</v>
      </c>
      <c r="N104" s="692"/>
      <c r="O104" s="693"/>
      <c r="P104" s="693"/>
      <c r="Q104" s="694"/>
    </row>
    <row r="106" spans="1:17" x14ac:dyDescent="0.25">
      <c r="A106" s="699" t="s">
        <v>89</v>
      </c>
      <c r="B106" s="699"/>
      <c r="C106" s="699"/>
      <c r="D106" s="164"/>
      <c r="F106" s="705"/>
      <c r="G106" s="705"/>
      <c r="H106" s="705"/>
      <c r="I106" s="705"/>
      <c r="J106" s="164"/>
      <c r="K106" s="705"/>
      <c r="L106" s="705"/>
      <c r="M106" s="705"/>
      <c r="N106" s="705"/>
      <c r="O106" s="705"/>
      <c r="P106" s="705"/>
      <c r="Q106" s="164"/>
    </row>
    <row r="107" spans="1:17" x14ac:dyDescent="0.25">
      <c r="E107" s="271" t="s">
        <v>90</v>
      </c>
      <c r="F107" s="706" t="s">
        <v>91</v>
      </c>
      <c r="G107" s="706"/>
      <c r="H107" s="706"/>
      <c r="I107" s="706"/>
      <c r="J107" s="164"/>
      <c r="K107" s="164"/>
      <c r="L107" s="164"/>
    </row>
    <row r="109" spans="1:17" x14ac:dyDescent="0.25">
      <c r="A109" s="705"/>
      <c r="B109" s="705"/>
      <c r="C109" s="705"/>
      <c r="D109" s="705"/>
      <c r="E109" s="705"/>
      <c r="F109" s="705"/>
      <c r="G109" s="705"/>
      <c r="H109" s="705"/>
      <c r="I109" s="705"/>
      <c r="J109" s="705"/>
      <c r="K109" s="705"/>
      <c r="L109" s="705"/>
      <c r="M109" s="705"/>
      <c r="N109" s="705"/>
      <c r="O109" s="705"/>
      <c r="P109" s="705"/>
      <c r="Q109" s="705"/>
    </row>
    <row r="110" spans="1:17" x14ac:dyDescent="0.25">
      <c r="A110" s="707" t="s">
        <v>92</v>
      </c>
      <c r="B110" s="707"/>
      <c r="C110" s="707"/>
      <c r="D110" s="707"/>
      <c r="E110" s="707"/>
      <c r="F110" s="707"/>
      <c r="G110" s="707"/>
      <c r="H110" s="707"/>
      <c r="I110" s="707"/>
      <c r="J110" s="707"/>
      <c r="K110" s="707"/>
      <c r="L110" s="707"/>
      <c r="M110" s="707"/>
      <c r="N110" s="707"/>
      <c r="O110" s="707"/>
      <c r="P110" s="707"/>
      <c r="Q110" s="707"/>
    </row>
    <row r="112" spans="1:17" x14ac:dyDescent="0.25">
      <c r="A112" s="704" t="s">
        <v>93</v>
      </c>
      <c r="B112" s="704"/>
      <c r="C112" s="704"/>
      <c r="D112" s="704"/>
      <c r="E112" s="704"/>
      <c r="F112" s="704"/>
      <c r="G112" s="704"/>
      <c r="H112" s="704"/>
      <c r="I112" s="704"/>
      <c r="J112" s="704"/>
      <c r="K112" s="704"/>
      <c r="L112" s="704"/>
      <c r="M112" s="704"/>
      <c r="N112" s="704"/>
      <c r="O112" s="704"/>
      <c r="P112" s="704"/>
      <c r="Q112" s="704"/>
    </row>
  </sheetData>
  <mergeCells count="149">
    <mergeCell ref="A112:Q112"/>
    <mergeCell ref="A106:C106"/>
    <mergeCell ref="F106:I106"/>
    <mergeCell ref="K106:P106"/>
    <mergeCell ref="F107:I107"/>
    <mergeCell ref="A109:Q109"/>
    <mergeCell ref="A110:Q110"/>
    <mergeCell ref="A102:L102"/>
    <mergeCell ref="N102:Q102"/>
    <mergeCell ref="A103:L103"/>
    <mergeCell ref="N103:Q103"/>
    <mergeCell ref="A104:L104"/>
    <mergeCell ref="N104:Q104"/>
    <mergeCell ref="A98:L98"/>
    <mergeCell ref="N98:Q98"/>
    <mergeCell ref="A100:L100"/>
    <mergeCell ref="N100:Q100"/>
    <mergeCell ref="A101:L101"/>
    <mergeCell ref="N101:Q101"/>
    <mergeCell ref="A95:L95"/>
    <mergeCell ref="N95:Q95"/>
    <mergeCell ref="A96:L96"/>
    <mergeCell ref="N96:Q96"/>
    <mergeCell ref="A97:L97"/>
    <mergeCell ref="N97:Q97"/>
    <mergeCell ref="A92:L92"/>
    <mergeCell ref="N92:Q92"/>
    <mergeCell ref="A93:L93"/>
    <mergeCell ref="N93:Q93"/>
    <mergeCell ref="A94:L94"/>
    <mergeCell ref="N94:Q94"/>
    <mergeCell ref="A89:L89"/>
    <mergeCell ref="N89:Q89"/>
    <mergeCell ref="A90:L90"/>
    <mergeCell ref="N90:Q90"/>
    <mergeCell ref="A91:L91"/>
    <mergeCell ref="N91:Q91"/>
    <mergeCell ref="A86:L86"/>
    <mergeCell ref="N86:Q86"/>
    <mergeCell ref="A87:L87"/>
    <mergeCell ref="N87:Q87"/>
    <mergeCell ref="A88:L88"/>
    <mergeCell ref="N88:Q88"/>
    <mergeCell ref="A83:L83"/>
    <mergeCell ref="N83:Q83"/>
    <mergeCell ref="A84:L84"/>
    <mergeCell ref="N84:Q84"/>
    <mergeCell ref="A85:L85"/>
    <mergeCell ref="N85:Q85"/>
    <mergeCell ref="A80:L80"/>
    <mergeCell ref="N80:Q80"/>
    <mergeCell ref="A81:L81"/>
    <mergeCell ref="N81:Q81"/>
    <mergeCell ref="A82:L82"/>
    <mergeCell ref="N82:Q82"/>
    <mergeCell ref="A76:Q76"/>
    <mergeCell ref="A77:L78"/>
    <mergeCell ref="M77:M78"/>
    <mergeCell ref="N77:Q78"/>
    <mergeCell ref="A79:L79"/>
    <mergeCell ref="N79:Q79"/>
    <mergeCell ref="M68:Q71"/>
    <mergeCell ref="C69:K69"/>
    <mergeCell ref="D71:J71"/>
    <mergeCell ref="A72:N72"/>
    <mergeCell ref="A73:N73"/>
    <mergeCell ref="A74:Q75"/>
    <mergeCell ref="M61:N61"/>
    <mergeCell ref="M62:N62"/>
    <mergeCell ref="M63:N63"/>
    <mergeCell ref="M64:N64"/>
    <mergeCell ref="M65:N65"/>
    <mergeCell ref="M66:N66"/>
    <mergeCell ref="M55:N55"/>
    <mergeCell ref="M56:N56"/>
    <mergeCell ref="M57:N57"/>
    <mergeCell ref="M58:N58"/>
    <mergeCell ref="M59:N59"/>
    <mergeCell ref="M60:N60"/>
    <mergeCell ref="J51:J52"/>
    <mergeCell ref="K51:K52"/>
    <mergeCell ref="L51:L52"/>
    <mergeCell ref="M51:N52"/>
    <mergeCell ref="M53:N53"/>
    <mergeCell ref="M54:N54"/>
    <mergeCell ref="M50:N50"/>
    <mergeCell ref="B51:B52"/>
    <mergeCell ref="C51:C52"/>
    <mergeCell ref="D51:D52"/>
    <mergeCell ref="E51:E52"/>
    <mergeCell ref="F51:F52"/>
    <mergeCell ref="G51:G52"/>
    <mergeCell ref="H51:H52"/>
    <mergeCell ref="I51:I52"/>
    <mergeCell ref="A39:N39"/>
    <mergeCell ref="A40:Q41"/>
    <mergeCell ref="A42:Q42"/>
    <mergeCell ref="A45:A49"/>
    <mergeCell ref="B45:B49"/>
    <mergeCell ref="C45:N45"/>
    <mergeCell ref="C46:C49"/>
    <mergeCell ref="D46:D49"/>
    <mergeCell ref="E46:E49"/>
    <mergeCell ref="F46:F49"/>
    <mergeCell ref="M46:N49"/>
    <mergeCell ref="G46:G49"/>
    <mergeCell ref="H46:H49"/>
    <mergeCell ref="I46:I49"/>
    <mergeCell ref="J46:J49"/>
    <mergeCell ref="K46:K49"/>
    <mergeCell ref="L46:L49"/>
    <mergeCell ref="Q16:Q17"/>
    <mergeCell ref="M33:Q35"/>
    <mergeCell ref="C35:K35"/>
    <mergeCell ref="D37:J37"/>
    <mergeCell ref="A38:N38"/>
    <mergeCell ref="J16:J17"/>
    <mergeCell ref="K16:K17"/>
    <mergeCell ref="L16:L17"/>
    <mergeCell ref="M16:M17"/>
    <mergeCell ref="N16:N17"/>
    <mergeCell ref="O16:O17"/>
    <mergeCell ref="B16:B17"/>
    <mergeCell ref="C16:C17"/>
    <mergeCell ref="D16:D17"/>
    <mergeCell ref="E16:E17"/>
    <mergeCell ref="F16:F17"/>
    <mergeCell ref="G16:G17"/>
    <mergeCell ref="H16:H17"/>
    <mergeCell ref="I16:I17"/>
    <mergeCell ref="P16:P17"/>
    <mergeCell ref="M1:Q5"/>
    <mergeCell ref="C3:K3"/>
    <mergeCell ref="B5:L5"/>
    <mergeCell ref="A6:N6"/>
    <mergeCell ref="A8:N8"/>
    <mergeCell ref="A9:N9"/>
    <mergeCell ref="A10:Q11"/>
    <mergeCell ref="A12:P12"/>
    <mergeCell ref="A13:A14"/>
    <mergeCell ref="B13:B14"/>
    <mergeCell ref="C13:D13"/>
    <mergeCell ref="E13:F13"/>
    <mergeCell ref="G13:H13"/>
    <mergeCell ref="I13:I14"/>
    <mergeCell ref="J13:J14"/>
    <mergeCell ref="K13:K14"/>
    <mergeCell ref="L13:N13"/>
    <mergeCell ref="O13:Q13"/>
  </mergeCells>
  <pageMargins left="0.8" right="0.52" top="0.28000000000000003" bottom="0.32" header="0.3" footer="0.3"/>
  <pageSetup orientation="portrait" copies="8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38049-0FB8-44D3-A1EA-A098A73C4953}">
  <dimension ref="A1:W112"/>
  <sheetViews>
    <sheetView showWhiteSpace="0" view="pageLayout" topLeftCell="A16" zoomScale="112" zoomScaleNormal="106" zoomScalePageLayoutView="112" workbookViewId="0">
      <selection activeCell="D19" sqref="D19"/>
    </sheetView>
  </sheetViews>
  <sheetFormatPr defaultColWidth="9.140625" defaultRowHeight="15" x14ac:dyDescent="0.25"/>
  <cols>
    <col min="1" max="1" width="12.5703125" style="299" customWidth="1"/>
    <col min="2" max="2" width="4.42578125" style="299" customWidth="1"/>
    <col min="3" max="3" width="5.42578125" style="299" customWidth="1"/>
    <col min="4" max="4" width="5.5703125" style="299" customWidth="1"/>
    <col min="5" max="5" width="5" style="299" customWidth="1"/>
    <col min="6" max="6" width="4.42578125" style="299" customWidth="1"/>
    <col min="7" max="7" width="4.5703125" style="299" customWidth="1"/>
    <col min="8" max="8" width="5.5703125" style="299" customWidth="1"/>
    <col min="9" max="9" width="4.42578125" style="299" customWidth="1"/>
    <col min="10" max="10" width="5.85546875" style="299" customWidth="1"/>
    <col min="11" max="11" width="5" style="299" customWidth="1"/>
    <col min="12" max="12" width="4.42578125" style="299" customWidth="1"/>
    <col min="13" max="13" width="4.5703125" style="299" customWidth="1"/>
    <col min="14" max="14" width="4.42578125" style="299" customWidth="1"/>
    <col min="15" max="15" width="4.85546875" style="299" customWidth="1"/>
    <col min="16" max="16" width="4.5703125" style="299" customWidth="1"/>
    <col min="17" max="17" width="5.140625" style="299" customWidth="1"/>
    <col min="18" max="16384" width="9.140625" style="299"/>
  </cols>
  <sheetData>
    <row r="1" spans="1:17" ht="65.25" customHeight="1" x14ac:dyDescent="0.25">
      <c r="A1" s="288"/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132"/>
      <c r="M1" s="632" t="s">
        <v>0</v>
      </c>
      <c r="N1" s="632"/>
      <c r="O1" s="632"/>
      <c r="P1" s="632"/>
      <c r="Q1" s="632"/>
    </row>
    <row r="2" spans="1:17" ht="15.75" x14ac:dyDescent="0.25">
      <c r="A2" s="288"/>
      <c r="B2" s="288"/>
      <c r="C2" s="134">
        <v>3</v>
      </c>
      <c r="D2" s="134">
        <v>0</v>
      </c>
      <c r="E2" s="134">
        <v>0</v>
      </c>
      <c r="F2" s="134">
        <v>6</v>
      </c>
      <c r="G2" s="134">
        <v>2</v>
      </c>
      <c r="H2" s="134">
        <v>4</v>
      </c>
      <c r="I2" s="134">
        <v>3</v>
      </c>
      <c r="J2" s="134">
        <v>4</v>
      </c>
      <c r="K2" s="134">
        <v>4</v>
      </c>
      <c r="L2" s="132"/>
      <c r="M2" s="632"/>
      <c r="N2" s="632"/>
      <c r="O2" s="632"/>
      <c r="P2" s="632"/>
      <c r="Q2" s="632"/>
    </row>
    <row r="3" spans="1:17" x14ac:dyDescent="0.25">
      <c r="A3" s="288"/>
      <c r="B3" s="288"/>
      <c r="C3" s="633" t="s">
        <v>1</v>
      </c>
      <c r="D3" s="633"/>
      <c r="E3" s="633"/>
      <c r="F3" s="633"/>
      <c r="G3" s="633"/>
      <c r="H3" s="633"/>
      <c r="I3" s="633"/>
      <c r="J3" s="633"/>
      <c r="K3" s="633"/>
      <c r="L3" s="132"/>
      <c r="M3" s="632"/>
      <c r="N3" s="632"/>
      <c r="O3" s="632"/>
      <c r="P3" s="632"/>
      <c r="Q3" s="632"/>
    </row>
    <row r="4" spans="1:17" ht="3" customHeight="1" x14ac:dyDescent="0.25">
      <c r="A4" s="288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132"/>
      <c r="M4" s="632"/>
      <c r="N4" s="632"/>
      <c r="O4" s="632"/>
      <c r="P4" s="632"/>
      <c r="Q4" s="632"/>
    </row>
    <row r="5" spans="1:17" ht="17.25" customHeight="1" x14ac:dyDescent="0.25">
      <c r="A5" s="135"/>
      <c r="B5" s="634" t="s">
        <v>94</v>
      </c>
      <c r="C5" s="634"/>
      <c r="D5" s="634"/>
      <c r="E5" s="634"/>
      <c r="F5" s="634"/>
      <c r="G5" s="634"/>
      <c r="H5" s="634"/>
      <c r="I5" s="634"/>
      <c r="J5" s="634"/>
      <c r="K5" s="634"/>
      <c r="L5" s="634"/>
      <c r="M5" s="632"/>
      <c r="N5" s="632"/>
      <c r="O5" s="632"/>
      <c r="P5" s="632"/>
      <c r="Q5" s="632"/>
    </row>
    <row r="6" spans="1:17" x14ac:dyDescent="0.25">
      <c r="A6" s="635" t="s">
        <v>2</v>
      </c>
      <c r="B6" s="636"/>
      <c r="C6" s="636"/>
      <c r="D6" s="636"/>
      <c r="E6" s="636"/>
      <c r="F6" s="636"/>
      <c r="G6" s="636"/>
      <c r="H6" s="636"/>
      <c r="I6" s="636"/>
      <c r="J6" s="636"/>
      <c r="K6" s="636"/>
      <c r="L6" s="636"/>
      <c r="M6" s="636"/>
      <c r="N6" s="636"/>
      <c r="O6" s="288"/>
      <c r="P6" s="288"/>
      <c r="Q6" s="288"/>
    </row>
    <row r="7" spans="1:17" ht="10.5" customHeight="1" x14ac:dyDescent="0.25">
      <c r="A7" s="288"/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</row>
    <row r="8" spans="1:17" ht="14.25" customHeight="1" x14ac:dyDescent="0.25">
      <c r="A8" s="637" t="s">
        <v>95</v>
      </c>
      <c r="B8" s="636"/>
      <c r="C8" s="636"/>
      <c r="D8" s="636"/>
      <c r="E8" s="636"/>
      <c r="F8" s="636"/>
      <c r="G8" s="636"/>
      <c r="H8" s="636"/>
      <c r="I8" s="636"/>
      <c r="J8" s="636"/>
      <c r="K8" s="636"/>
      <c r="L8" s="636"/>
      <c r="M8" s="636"/>
      <c r="N8" s="636"/>
      <c r="O8" s="288"/>
      <c r="P8" s="288"/>
      <c r="Q8" s="288"/>
    </row>
    <row r="9" spans="1:17" ht="15.75" x14ac:dyDescent="0.25">
      <c r="A9" s="637" t="s">
        <v>3</v>
      </c>
      <c r="B9" s="636"/>
      <c r="C9" s="636"/>
      <c r="D9" s="636"/>
      <c r="E9" s="636"/>
      <c r="F9" s="636"/>
      <c r="G9" s="636"/>
      <c r="H9" s="636"/>
      <c r="I9" s="636"/>
      <c r="J9" s="636"/>
      <c r="K9" s="636"/>
      <c r="L9" s="636"/>
      <c r="M9" s="636"/>
      <c r="N9" s="636"/>
      <c r="O9" s="288"/>
      <c r="P9" s="288"/>
      <c r="Q9" s="288"/>
    </row>
    <row r="10" spans="1:17" x14ac:dyDescent="0.25">
      <c r="A10" s="638" t="s">
        <v>4</v>
      </c>
      <c r="B10" s="638"/>
      <c r="C10" s="638"/>
      <c r="D10" s="638"/>
      <c r="E10" s="638"/>
      <c r="F10" s="638"/>
      <c r="G10" s="638"/>
      <c r="H10" s="638"/>
      <c r="I10" s="638"/>
      <c r="J10" s="638"/>
      <c r="K10" s="638"/>
      <c r="L10" s="638"/>
      <c r="M10" s="638"/>
      <c r="N10" s="638"/>
      <c r="O10" s="638"/>
      <c r="P10" s="638"/>
      <c r="Q10" s="638"/>
    </row>
    <row r="11" spans="1:17" ht="22.5" customHeight="1" x14ac:dyDescent="0.25">
      <c r="A11" s="638"/>
      <c r="B11" s="638"/>
      <c r="C11" s="638"/>
      <c r="D11" s="638"/>
      <c r="E11" s="638"/>
      <c r="F11" s="638"/>
      <c r="G11" s="638"/>
      <c r="H11" s="638"/>
      <c r="I11" s="638"/>
      <c r="J11" s="638"/>
      <c r="K11" s="638"/>
      <c r="L11" s="638"/>
      <c r="M11" s="638"/>
      <c r="N11" s="638"/>
      <c r="O11" s="638"/>
      <c r="P11" s="638"/>
      <c r="Q11" s="638"/>
    </row>
    <row r="12" spans="1:17" ht="16.5" customHeight="1" x14ac:dyDescent="0.25">
      <c r="A12" s="639" t="s">
        <v>5</v>
      </c>
      <c r="B12" s="640"/>
      <c r="C12" s="640"/>
      <c r="D12" s="640"/>
      <c r="E12" s="640"/>
      <c r="F12" s="640"/>
      <c r="G12" s="640"/>
      <c r="H12" s="640"/>
      <c r="I12" s="640"/>
      <c r="J12" s="640"/>
      <c r="K12" s="640"/>
      <c r="L12" s="640"/>
      <c r="M12" s="640"/>
      <c r="N12" s="640"/>
      <c r="O12" s="640"/>
      <c r="P12" s="640"/>
      <c r="Q12" s="288"/>
    </row>
    <row r="13" spans="1:17" s="136" customFormat="1" ht="51.75" customHeight="1" x14ac:dyDescent="0.2">
      <c r="A13" s="641" t="s">
        <v>6</v>
      </c>
      <c r="B13" s="642" t="s">
        <v>7</v>
      </c>
      <c r="C13" s="644" t="s">
        <v>8</v>
      </c>
      <c r="D13" s="645"/>
      <c r="E13" s="644" t="s">
        <v>9</v>
      </c>
      <c r="F13" s="645"/>
      <c r="G13" s="644" t="s">
        <v>10</v>
      </c>
      <c r="H13" s="645"/>
      <c r="I13" s="646" t="s">
        <v>11</v>
      </c>
      <c r="J13" s="646" t="s">
        <v>12</v>
      </c>
      <c r="K13" s="646" t="s">
        <v>13</v>
      </c>
      <c r="L13" s="648" t="s">
        <v>14</v>
      </c>
      <c r="M13" s="649"/>
      <c r="N13" s="650"/>
      <c r="O13" s="648" t="s">
        <v>15</v>
      </c>
      <c r="P13" s="649"/>
      <c r="Q13" s="650"/>
    </row>
    <row r="14" spans="1:17" s="136" customFormat="1" ht="57" customHeight="1" x14ac:dyDescent="0.2">
      <c r="A14" s="641"/>
      <c r="B14" s="643"/>
      <c r="C14" s="137" t="s">
        <v>16</v>
      </c>
      <c r="D14" s="137" t="s">
        <v>17</v>
      </c>
      <c r="E14" s="137" t="s">
        <v>16</v>
      </c>
      <c r="F14" s="137" t="s">
        <v>18</v>
      </c>
      <c r="G14" s="137" t="s">
        <v>16</v>
      </c>
      <c r="H14" s="137" t="s">
        <v>18</v>
      </c>
      <c r="I14" s="647"/>
      <c r="J14" s="647"/>
      <c r="K14" s="647"/>
      <c r="L14" s="137" t="s">
        <v>19</v>
      </c>
      <c r="M14" s="137" t="s">
        <v>20</v>
      </c>
      <c r="N14" s="137" t="s">
        <v>21</v>
      </c>
      <c r="O14" s="137" t="s">
        <v>19</v>
      </c>
      <c r="P14" s="137" t="s">
        <v>20</v>
      </c>
      <c r="Q14" s="137" t="s">
        <v>21</v>
      </c>
    </row>
    <row r="15" spans="1:17" s="136" customFormat="1" ht="18.75" customHeight="1" x14ac:dyDescent="0.2">
      <c r="A15" s="138" t="s">
        <v>22</v>
      </c>
      <c r="B15" s="289" t="s">
        <v>23</v>
      </c>
      <c r="C15" s="289">
        <v>1</v>
      </c>
      <c r="D15" s="289">
        <v>2</v>
      </c>
      <c r="E15" s="289">
        <v>3</v>
      </c>
      <c r="F15" s="289">
        <v>4</v>
      </c>
      <c r="G15" s="289">
        <v>5</v>
      </c>
      <c r="H15" s="289">
        <v>6</v>
      </c>
      <c r="I15" s="289">
        <v>7</v>
      </c>
      <c r="J15" s="289">
        <v>8</v>
      </c>
      <c r="K15" s="289">
        <v>9</v>
      </c>
      <c r="L15" s="289">
        <v>10</v>
      </c>
      <c r="M15" s="289">
        <v>11</v>
      </c>
      <c r="N15" s="289">
        <v>12</v>
      </c>
      <c r="O15" s="289">
        <v>13</v>
      </c>
      <c r="P15" s="289">
        <v>14</v>
      </c>
      <c r="Q15" s="289">
        <v>15</v>
      </c>
    </row>
    <row r="16" spans="1:17" s="136" customFormat="1" ht="11.25" x14ac:dyDescent="0.2">
      <c r="A16" s="291" t="s">
        <v>24</v>
      </c>
      <c r="B16" s="656"/>
      <c r="C16" s="651">
        <f>SUM(C18:C31)</f>
        <v>13</v>
      </c>
      <c r="D16" s="651">
        <f t="shared" ref="D16:Q16" si="0">SUM(D18:D31)</f>
        <v>187</v>
      </c>
      <c r="E16" s="651">
        <f t="shared" si="0"/>
        <v>4</v>
      </c>
      <c r="F16" s="651">
        <f t="shared" si="0"/>
        <v>52</v>
      </c>
      <c r="G16" s="651">
        <f t="shared" si="0"/>
        <v>0</v>
      </c>
      <c r="H16" s="651">
        <f t="shared" si="0"/>
        <v>0</v>
      </c>
      <c r="I16" s="651">
        <f t="shared" si="0"/>
        <v>0</v>
      </c>
      <c r="J16" s="651">
        <f t="shared" si="0"/>
        <v>11</v>
      </c>
      <c r="K16" s="651">
        <f t="shared" si="0"/>
        <v>8</v>
      </c>
      <c r="L16" s="651">
        <f t="shared" si="0"/>
        <v>0</v>
      </c>
      <c r="M16" s="651">
        <f t="shared" si="0"/>
        <v>0</v>
      </c>
      <c r="N16" s="651">
        <f t="shared" si="0"/>
        <v>0</v>
      </c>
      <c r="O16" s="651">
        <f t="shared" si="0"/>
        <v>0</v>
      </c>
      <c r="P16" s="651">
        <f t="shared" si="0"/>
        <v>0</v>
      </c>
      <c r="Q16" s="651">
        <f t="shared" si="0"/>
        <v>0</v>
      </c>
    </row>
    <row r="17" spans="1:18" s="136" customFormat="1" ht="11.25" x14ac:dyDescent="0.2">
      <c r="A17" s="292" t="s">
        <v>25</v>
      </c>
      <c r="B17" s="657"/>
      <c r="C17" s="652"/>
      <c r="D17" s="652"/>
      <c r="E17" s="652"/>
      <c r="F17" s="652"/>
      <c r="G17" s="652"/>
      <c r="H17" s="652"/>
      <c r="I17" s="652"/>
      <c r="J17" s="652"/>
      <c r="K17" s="652"/>
      <c r="L17" s="652"/>
      <c r="M17" s="652"/>
      <c r="N17" s="652"/>
      <c r="O17" s="652"/>
      <c r="P17" s="652"/>
      <c r="Q17" s="652"/>
      <c r="R17" s="136">
        <f>SUM(D16,F16,)</f>
        <v>239</v>
      </c>
    </row>
    <row r="18" spans="1:18" s="144" customFormat="1" ht="40.5" customHeight="1" x14ac:dyDescent="0.25">
      <c r="A18" s="290" t="s">
        <v>26</v>
      </c>
      <c r="B18" s="143" t="s">
        <v>27</v>
      </c>
      <c r="C18" s="252"/>
      <c r="D18" s="252"/>
      <c r="E18" s="252"/>
      <c r="F18" s="252"/>
      <c r="G18" s="252"/>
      <c r="H18" s="252"/>
      <c r="I18" s="252"/>
      <c r="J18" s="252"/>
      <c r="K18" s="252">
        <v>1</v>
      </c>
      <c r="L18" s="252"/>
      <c r="M18" s="252"/>
      <c r="N18" s="252"/>
      <c r="O18" s="252"/>
      <c r="P18" s="252"/>
      <c r="Q18" s="306"/>
    </row>
    <row r="19" spans="1:18" s="144" customFormat="1" ht="21" x14ac:dyDescent="0.25">
      <c r="A19" s="145" t="s">
        <v>28</v>
      </c>
      <c r="B19" s="289" t="s">
        <v>29</v>
      </c>
      <c r="C19" s="252">
        <v>1</v>
      </c>
      <c r="D19" s="252">
        <v>17</v>
      </c>
      <c r="E19" s="252"/>
      <c r="F19" s="252"/>
      <c r="G19" s="252"/>
      <c r="H19" s="252"/>
      <c r="I19" s="252"/>
      <c r="J19" s="252"/>
      <c r="K19" s="252">
        <v>1</v>
      </c>
      <c r="L19" s="252"/>
      <c r="M19" s="252"/>
      <c r="N19" s="252"/>
      <c r="O19" s="252"/>
      <c r="P19" s="252"/>
      <c r="Q19" s="306"/>
    </row>
    <row r="20" spans="1:18" s="144" customFormat="1" x14ac:dyDescent="0.25">
      <c r="A20" s="145" t="s">
        <v>30</v>
      </c>
      <c r="B20" s="289" t="s">
        <v>31</v>
      </c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306"/>
    </row>
    <row r="21" spans="1:18" s="144" customFormat="1" ht="42" x14ac:dyDescent="0.25">
      <c r="A21" s="145" t="s">
        <v>32</v>
      </c>
      <c r="B21" s="289" t="s">
        <v>33</v>
      </c>
      <c r="C21" s="307"/>
      <c r="D21" s="307"/>
      <c r="E21" s="307">
        <v>1</v>
      </c>
      <c r="F21" s="307">
        <v>6</v>
      </c>
      <c r="G21" s="307"/>
      <c r="H21" s="307"/>
      <c r="I21" s="307"/>
      <c r="J21" s="307"/>
      <c r="K21" s="307">
        <v>1</v>
      </c>
      <c r="L21" s="307"/>
      <c r="M21" s="307"/>
      <c r="N21" s="307"/>
      <c r="O21" s="252"/>
      <c r="P21" s="252"/>
      <c r="Q21" s="306"/>
    </row>
    <row r="22" spans="1:18" s="144" customFormat="1" x14ac:dyDescent="0.25">
      <c r="A22" s="145" t="s">
        <v>34</v>
      </c>
      <c r="B22" s="289" t="s">
        <v>35</v>
      </c>
      <c r="C22" s="307"/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7"/>
      <c r="O22" s="252"/>
      <c r="P22" s="252"/>
      <c r="Q22" s="306"/>
    </row>
    <row r="23" spans="1:18" s="144" customFormat="1" ht="31.5" x14ac:dyDescent="0.25">
      <c r="A23" s="145" t="s">
        <v>36</v>
      </c>
      <c r="B23" s="289" t="s">
        <v>37</v>
      </c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252"/>
      <c r="P23" s="252"/>
      <c r="Q23" s="306"/>
    </row>
    <row r="24" spans="1:18" s="144" customFormat="1" ht="42" x14ac:dyDescent="0.25">
      <c r="A24" s="145" t="s">
        <v>38</v>
      </c>
      <c r="B24" s="289" t="s">
        <v>39</v>
      </c>
      <c r="C24" s="307"/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252"/>
      <c r="P24" s="252"/>
      <c r="Q24" s="306"/>
    </row>
    <row r="25" spans="1:18" s="144" customFormat="1" ht="21" x14ac:dyDescent="0.25">
      <c r="A25" s="145" t="s">
        <v>40</v>
      </c>
      <c r="B25" s="289" t="s">
        <v>41</v>
      </c>
      <c r="C25" s="307">
        <v>2</v>
      </c>
      <c r="D25" s="307">
        <v>15</v>
      </c>
      <c r="E25" s="307"/>
      <c r="F25" s="307"/>
      <c r="G25" s="307"/>
      <c r="H25" s="307"/>
      <c r="I25" s="307"/>
      <c r="J25" s="307"/>
      <c r="K25" s="307"/>
      <c r="L25" s="307"/>
      <c r="M25" s="307"/>
      <c r="N25" s="307"/>
      <c r="O25" s="252"/>
      <c r="P25" s="252"/>
      <c r="Q25" s="306"/>
    </row>
    <row r="26" spans="1:18" s="144" customFormat="1" ht="31.5" x14ac:dyDescent="0.25">
      <c r="A26" s="145" t="s">
        <v>42</v>
      </c>
      <c r="B26" s="289" t="s">
        <v>43</v>
      </c>
      <c r="C26" s="307">
        <v>6</v>
      </c>
      <c r="D26" s="307">
        <v>110</v>
      </c>
      <c r="E26" s="307">
        <v>1</v>
      </c>
      <c r="F26" s="307">
        <v>18</v>
      </c>
      <c r="G26" s="307"/>
      <c r="H26" s="307"/>
      <c r="I26" s="307"/>
      <c r="J26" s="307">
        <v>11</v>
      </c>
      <c r="K26" s="307">
        <v>2</v>
      </c>
      <c r="L26" s="307"/>
      <c r="M26" s="307"/>
      <c r="N26" s="307"/>
      <c r="O26" s="252"/>
      <c r="P26" s="252"/>
      <c r="Q26" s="306"/>
    </row>
    <row r="27" spans="1:18" s="144" customFormat="1" ht="31.5" x14ac:dyDescent="0.25">
      <c r="A27" s="145" t="s">
        <v>44</v>
      </c>
      <c r="B27" s="289" t="s">
        <v>45</v>
      </c>
      <c r="C27" s="307">
        <v>2</v>
      </c>
      <c r="D27" s="307">
        <v>25</v>
      </c>
      <c r="E27" s="307"/>
      <c r="F27" s="307"/>
      <c r="G27" s="307"/>
      <c r="H27" s="307"/>
      <c r="I27" s="307"/>
      <c r="J27" s="307"/>
      <c r="K27" s="307">
        <v>1</v>
      </c>
      <c r="L27" s="307"/>
      <c r="M27" s="307"/>
      <c r="N27" s="307"/>
      <c r="O27" s="252"/>
      <c r="P27" s="252"/>
      <c r="Q27" s="306"/>
    </row>
    <row r="28" spans="1:18" s="144" customFormat="1" ht="24.75" customHeight="1" x14ac:dyDescent="0.25">
      <c r="A28" s="145" t="s">
        <v>46</v>
      </c>
      <c r="B28" s="289" t="s">
        <v>47</v>
      </c>
      <c r="C28" s="307"/>
      <c r="D28" s="307"/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252"/>
      <c r="P28" s="252"/>
      <c r="Q28" s="306"/>
    </row>
    <row r="29" spans="1:18" s="144" customFormat="1" ht="21" x14ac:dyDescent="0.25">
      <c r="A29" s="145" t="s">
        <v>48</v>
      </c>
      <c r="B29" s="289" t="s">
        <v>49</v>
      </c>
      <c r="C29" s="252">
        <v>2</v>
      </c>
      <c r="D29" s="252">
        <v>20</v>
      </c>
      <c r="E29" s="252">
        <v>2</v>
      </c>
      <c r="F29" s="252">
        <v>28</v>
      </c>
      <c r="G29" s="252"/>
      <c r="H29" s="252"/>
      <c r="I29" s="252"/>
      <c r="J29" s="252"/>
      <c r="K29" s="252">
        <v>2</v>
      </c>
      <c r="L29" s="252"/>
      <c r="M29" s="252"/>
      <c r="N29" s="252"/>
      <c r="O29" s="252"/>
      <c r="P29" s="252"/>
      <c r="Q29" s="306"/>
    </row>
    <row r="30" spans="1:18" s="144" customFormat="1" ht="21" x14ac:dyDescent="0.25">
      <c r="A30" s="145" t="s">
        <v>50</v>
      </c>
      <c r="B30" s="289" t="s">
        <v>51</v>
      </c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306"/>
    </row>
    <row r="31" spans="1:18" s="144" customFormat="1" ht="22.5" customHeight="1" x14ac:dyDescent="0.25">
      <c r="A31" s="145" t="s">
        <v>52</v>
      </c>
      <c r="B31" s="289" t="s">
        <v>53</v>
      </c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306"/>
    </row>
    <row r="32" spans="1:18" s="144" customFormat="1" ht="22.5" customHeight="1" x14ac:dyDescent="0.25">
      <c r="A32" s="146"/>
      <c r="B32" s="147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149"/>
    </row>
    <row r="33" spans="1:17" s="144" customFormat="1" ht="6" customHeight="1" x14ac:dyDescent="0.25">
      <c r="A33" s="146"/>
      <c r="B33" s="147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653"/>
      <c r="N33" s="653"/>
      <c r="O33" s="653"/>
      <c r="P33" s="653"/>
      <c r="Q33" s="653"/>
    </row>
    <row r="34" spans="1:17" s="144" customFormat="1" ht="17.25" hidden="1" customHeight="1" x14ac:dyDescent="0.25">
      <c r="A34" s="146"/>
      <c r="B34" s="147"/>
      <c r="C34" s="150"/>
      <c r="D34" s="150"/>
      <c r="E34" s="150"/>
      <c r="F34" s="150"/>
      <c r="G34" s="150"/>
      <c r="H34" s="150"/>
      <c r="I34" s="150"/>
      <c r="J34" s="150"/>
      <c r="K34" s="150"/>
      <c r="L34" s="293"/>
      <c r="M34" s="653"/>
      <c r="N34" s="653"/>
      <c r="O34" s="653"/>
      <c r="P34" s="653"/>
      <c r="Q34" s="653"/>
    </row>
    <row r="35" spans="1:17" s="144" customFormat="1" ht="22.5" hidden="1" customHeight="1" x14ac:dyDescent="0.25">
      <c r="A35" s="146"/>
      <c r="B35" s="147"/>
      <c r="C35" s="654"/>
      <c r="D35" s="654"/>
      <c r="E35" s="654"/>
      <c r="F35" s="654"/>
      <c r="G35" s="654"/>
      <c r="H35" s="654"/>
      <c r="I35" s="654"/>
      <c r="J35" s="654"/>
      <c r="K35" s="654"/>
      <c r="L35" s="293"/>
      <c r="M35" s="653"/>
      <c r="N35" s="653"/>
      <c r="O35" s="653"/>
      <c r="P35" s="653"/>
      <c r="Q35" s="653"/>
    </row>
    <row r="36" spans="1:17" s="144" customFormat="1" ht="17.25" hidden="1" customHeight="1" x14ac:dyDescent="0.25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2"/>
      <c r="N36" s="152"/>
      <c r="O36" s="152"/>
      <c r="P36" s="152"/>
      <c r="Q36" s="152"/>
    </row>
    <row r="37" spans="1:17" s="144" customFormat="1" ht="14.25" hidden="1" customHeight="1" x14ac:dyDescent="0.25">
      <c r="A37" s="146"/>
      <c r="B37" s="147"/>
      <c r="C37" s="293"/>
      <c r="D37" s="654"/>
      <c r="E37" s="654"/>
      <c r="F37" s="654"/>
      <c r="G37" s="654"/>
      <c r="H37" s="654"/>
      <c r="I37" s="654"/>
      <c r="J37" s="654"/>
      <c r="K37" s="293"/>
      <c r="L37" s="293"/>
      <c r="M37" s="293"/>
      <c r="N37" s="293"/>
      <c r="O37" s="293"/>
      <c r="P37" s="293"/>
      <c r="Q37" s="149"/>
    </row>
    <row r="38" spans="1:17" s="144" customFormat="1" ht="15.75" hidden="1" customHeight="1" x14ac:dyDescent="0.25">
      <c r="A38" s="655"/>
      <c r="B38" s="655"/>
      <c r="C38" s="655"/>
      <c r="D38" s="655"/>
      <c r="E38" s="655"/>
      <c r="F38" s="655"/>
      <c r="G38" s="655"/>
      <c r="H38" s="655"/>
      <c r="I38" s="655"/>
      <c r="J38" s="655"/>
      <c r="K38" s="655"/>
      <c r="L38" s="655"/>
      <c r="M38" s="655"/>
      <c r="N38" s="655"/>
      <c r="O38" s="293"/>
      <c r="P38" s="293"/>
      <c r="Q38" s="149"/>
    </row>
    <row r="39" spans="1:17" s="144" customFormat="1" ht="15.75" hidden="1" customHeight="1" x14ac:dyDescent="0.25">
      <c r="A39" s="655"/>
      <c r="B39" s="655"/>
      <c r="C39" s="655"/>
      <c r="D39" s="655"/>
      <c r="E39" s="655"/>
      <c r="F39" s="655"/>
      <c r="G39" s="655"/>
      <c r="H39" s="655"/>
      <c r="I39" s="655"/>
      <c r="J39" s="655"/>
      <c r="K39" s="655"/>
      <c r="L39" s="655"/>
      <c r="M39" s="655"/>
      <c r="N39" s="655"/>
      <c r="O39" s="293"/>
      <c r="P39" s="293"/>
      <c r="Q39" s="149"/>
    </row>
    <row r="40" spans="1:17" s="144" customFormat="1" ht="15" hidden="1" customHeight="1" x14ac:dyDescent="0.25">
      <c r="A40" s="638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</row>
    <row r="41" spans="1:17" s="144" customFormat="1" ht="14.1" hidden="1" customHeight="1" x14ac:dyDescent="0.25">
      <c r="A41" s="638"/>
      <c r="B41" s="638"/>
      <c r="C41" s="638"/>
      <c r="D41" s="638"/>
      <c r="E41" s="638"/>
      <c r="F41" s="638"/>
      <c r="G41" s="638"/>
      <c r="H41" s="638"/>
      <c r="I41" s="638"/>
      <c r="J41" s="638"/>
      <c r="K41" s="638"/>
      <c r="L41" s="638"/>
      <c r="M41" s="638"/>
      <c r="N41" s="638"/>
      <c r="O41" s="638"/>
      <c r="P41" s="638"/>
      <c r="Q41" s="638"/>
    </row>
    <row r="42" spans="1:17" s="144" customFormat="1" ht="23.25" customHeight="1" x14ac:dyDescent="0.25">
      <c r="A42" s="658" t="s">
        <v>54</v>
      </c>
      <c r="B42" s="658"/>
      <c r="C42" s="658"/>
      <c r="D42" s="658"/>
      <c r="E42" s="658"/>
      <c r="F42" s="658"/>
      <c r="G42" s="658"/>
      <c r="H42" s="658"/>
      <c r="I42" s="658"/>
      <c r="J42" s="658"/>
      <c r="K42" s="658"/>
      <c r="L42" s="658"/>
      <c r="M42" s="658"/>
      <c r="N42" s="658"/>
      <c r="O42" s="658"/>
      <c r="P42" s="658"/>
      <c r="Q42" s="658"/>
    </row>
    <row r="43" spans="1:17" s="144" customFormat="1" ht="15" hidden="1" customHeight="1" x14ac:dyDescent="0.25"/>
    <row r="44" spans="1:17" s="144" customFormat="1" ht="8.25" customHeight="1" x14ac:dyDescent="0.25"/>
    <row r="45" spans="1:17" x14ac:dyDescent="0.25">
      <c r="A45" s="659" t="s">
        <v>55</v>
      </c>
      <c r="B45" s="660" t="s">
        <v>56</v>
      </c>
      <c r="C45" s="661" t="s">
        <v>57</v>
      </c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3"/>
      <c r="O45" s="288"/>
      <c r="P45" s="288"/>
      <c r="Q45" s="288"/>
    </row>
    <row r="46" spans="1:17" ht="15" customHeight="1" x14ac:dyDescent="0.25">
      <c r="A46" s="659"/>
      <c r="B46" s="660"/>
      <c r="C46" s="664" t="s">
        <v>58</v>
      </c>
      <c r="D46" s="664" t="s">
        <v>59</v>
      </c>
      <c r="E46" s="664" t="s">
        <v>60</v>
      </c>
      <c r="F46" s="664" t="s">
        <v>61</v>
      </c>
      <c r="G46" s="664" t="s">
        <v>62</v>
      </c>
      <c r="H46" s="664" t="s">
        <v>63</v>
      </c>
      <c r="I46" s="664" t="s">
        <v>64</v>
      </c>
      <c r="J46" s="664" t="s">
        <v>65</v>
      </c>
      <c r="K46" s="664" t="s">
        <v>66</v>
      </c>
      <c r="L46" s="664" t="s">
        <v>67</v>
      </c>
      <c r="M46" s="665" t="s">
        <v>68</v>
      </c>
      <c r="N46" s="665"/>
      <c r="O46" s="288"/>
      <c r="P46" s="288"/>
      <c r="Q46" s="288"/>
    </row>
    <row r="47" spans="1:17" x14ac:dyDescent="0.25">
      <c r="A47" s="659"/>
      <c r="B47" s="660"/>
      <c r="C47" s="665"/>
      <c r="D47" s="665"/>
      <c r="E47" s="665"/>
      <c r="F47" s="665"/>
      <c r="G47" s="665"/>
      <c r="H47" s="665"/>
      <c r="I47" s="665"/>
      <c r="J47" s="665"/>
      <c r="K47" s="665"/>
      <c r="L47" s="665"/>
      <c r="M47" s="665"/>
      <c r="N47" s="665"/>
      <c r="O47" s="288"/>
      <c r="P47" s="288"/>
      <c r="Q47" s="288"/>
    </row>
    <row r="48" spans="1:17" x14ac:dyDescent="0.25">
      <c r="A48" s="659"/>
      <c r="B48" s="660"/>
      <c r="C48" s="665"/>
      <c r="D48" s="665"/>
      <c r="E48" s="665"/>
      <c r="F48" s="665"/>
      <c r="G48" s="665"/>
      <c r="H48" s="665"/>
      <c r="I48" s="665"/>
      <c r="J48" s="665"/>
      <c r="K48" s="665"/>
      <c r="L48" s="665"/>
      <c r="M48" s="665"/>
      <c r="N48" s="665"/>
      <c r="O48" s="288"/>
      <c r="P48" s="288"/>
      <c r="Q48" s="288"/>
    </row>
    <row r="49" spans="1:17" ht="36.75" customHeight="1" x14ac:dyDescent="0.25">
      <c r="A49" s="659"/>
      <c r="B49" s="660"/>
      <c r="C49" s="665"/>
      <c r="D49" s="665"/>
      <c r="E49" s="665"/>
      <c r="F49" s="665"/>
      <c r="G49" s="665"/>
      <c r="H49" s="665"/>
      <c r="I49" s="665"/>
      <c r="J49" s="665"/>
      <c r="K49" s="665"/>
      <c r="L49" s="665"/>
      <c r="M49" s="665"/>
      <c r="N49" s="665"/>
      <c r="O49" s="288"/>
      <c r="P49" s="288"/>
      <c r="Q49" s="288"/>
    </row>
    <row r="50" spans="1:17" x14ac:dyDescent="0.25">
      <c r="A50" s="138" t="s">
        <v>22</v>
      </c>
      <c r="B50" s="289" t="s">
        <v>23</v>
      </c>
      <c r="C50" s="289">
        <v>1</v>
      </c>
      <c r="D50" s="289">
        <v>2</v>
      </c>
      <c r="E50" s="289">
        <v>3</v>
      </c>
      <c r="F50" s="289">
        <v>4</v>
      </c>
      <c r="G50" s="289">
        <v>5</v>
      </c>
      <c r="H50" s="289">
        <v>6</v>
      </c>
      <c r="I50" s="289">
        <v>7</v>
      </c>
      <c r="J50" s="289">
        <v>8</v>
      </c>
      <c r="K50" s="289">
        <v>9</v>
      </c>
      <c r="L50" s="289">
        <v>10</v>
      </c>
      <c r="M50" s="641">
        <v>11</v>
      </c>
      <c r="N50" s="641"/>
      <c r="O50" s="288"/>
      <c r="P50" s="288"/>
      <c r="Q50" s="288"/>
    </row>
    <row r="51" spans="1:17" x14ac:dyDescent="0.25">
      <c r="A51" s="291" t="s">
        <v>24</v>
      </c>
      <c r="B51" s="651"/>
      <c r="C51" s="666">
        <f>SUM(C53:C66)</f>
        <v>53</v>
      </c>
      <c r="D51" s="666">
        <f t="shared" ref="D51:N51" si="1">SUM(D53:D66)</f>
        <v>152</v>
      </c>
      <c r="E51" s="666">
        <f t="shared" si="1"/>
        <v>0</v>
      </c>
      <c r="F51" s="666">
        <f t="shared" si="1"/>
        <v>0</v>
      </c>
      <c r="G51" s="666">
        <f t="shared" si="1"/>
        <v>0</v>
      </c>
      <c r="H51" s="666">
        <f t="shared" si="1"/>
        <v>16</v>
      </c>
      <c r="I51" s="666">
        <f t="shared" si="1"/>
        <v>0</v>
      </c>
      <c r="J51" s="666">
        <f t="shared" si="1"/>
        <v>0</v>
      </c>
      <c r="K51" s="666">
        <f t="shared" si="1"/>
        <v>0</v>
      </c>
      <c r="L51" s="666">
        <f t="shared" si="1"/>
        <v>0</v>
      </c>
      <c r="M51" s="309">
        <f t="shared" si="1"/>
        <v>18</v>
      </c>
      <c r="N51" s="310">
        <f t="shared" si="1"/>
        <v>0</v>
      </c>
      <c r="O51" s="288"/>
      <c r="P51" s="288"/>
      <c r="Q51" s="288"/>
    </row>
    <row r="52" spans="1:17" x14ac:dyDescent="0.25">
      <c r="A52" s="292" t="s">
        <v>25</v>
      </c>
      <c r="B52" s="652"/>
      <c r="C52" s="667"/>
      <c r="D52" s="667"/>
      <c r="E52" s="667"/>
      <c r="F52" s="667"/>
      <c r="G52" s="667"/>
      <c r="H52" s="667"/>
      <c r="I52" s="667"/>
      <c r="J52" s="667"/>
      <c r="K52" s="667"/>
      <c r="L52" s="667"/>
      <c r="M52" s="311"/>
      <c r="N52" s="312"/>
      <c r="O52" s="288">
        <f>SUM(M51+H51+D51+C51)</f>
        <v>239</v>
      </c>
      <c r="P52" s="288"/>
      <c r="Q52" s="288"/>
    </row>
    <row r="53" spans="1:17" ht="53.25" customHeight="1" x14ac:dyDescent="0.25">
      <c r="A53" s="290" t="s">
        <v>26</v>
      </c>
      <c r="B53" s="143" t="s">
        <v>27</v>
      </c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313"/>
      <c r="O53" s="314"/>
      <c r="P53" s="314"/>
      <c r="Q53" s="314"/>
    </row>
    <row r="54" spans="1:17" ht="21" x14ac:dyDescent="0.25">
      <c r="A54" s="145" t="s">
        <v>28</v>
      </c>
      <c r="B54" s="289" t="s">
        <v>29</v>
      </c>
      <c r="C54" s="252">
        <v>15</v>
      </c>
      <c r="D54" s="252"/>
      <c r="E54" s="252"/>
      <c r="F54" s="252"/>
      <c r="G54" s="252"/>
      <c r="H54" s="252">
        <v>2</v>
      </c>
      <c r="I54" s="252"/>
      <c r="J54" s="252"/>
      <c r="K54" s="252"/>
      <c r="L54" s="252"/>
      <c r="M54" s="252"/>
      <c r="N54" s="308"/>
      <c r="O54" s="314"/>
      <c r="P54" s="314"/>
      <c r="Q54" s="314"/>
    </row>
    <row r="55" spans="1:17" x14ac:dyDescent="0.25">
      <c r="A55" s="145" t="s">
        <v>30</v>
      </c>
      <c r="B55" s="289" t="s">
        <v>31</v>
      </c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308"/>
      <c r="O55" s="314"/>
      <c r="P55" s="314"/>
      <c r="Q55" s="314"/>
    </row>
    <row r="56" spans="1:17" ht="45.75" customHeight="1" x14ac:dyDescent="0.25">
      <c r="A56" s="145" t="s">
        <v>32</v>
      </c>
      <c r="B56" s="289" t="s">
        <v>33</v>
      </c>
      <c r="C56" s="307"/>
      <c r="D56" s="307">
        <v>5</v>
      </c>
      <c r="E56" s="307"/>
      <c r="F56" s="307"/>
      <c r="G56" s="307"/>
      <c r="H56" s="307">
        <v>1</v>
      </c>
      <c r="I56" s="307"/>
      <c r="J56" s="307"/>
      <c r="K56" s="252"/>
      <c r="L56" s="252"/>
      <c r="M56" s="252"/>
      <c r="N56" s="308"/>
      <c r="O56" s="314"/>
      <c r="P56" s="314"/>
      <c r="Q56" s="314"/>
    </row>
    <row r="57" spans="1:17" x14ac:dyDescent="0.25">
      <c r="A57" s="145" t="s">
        <v>34</v>
      </c>
      <c r="B57" s="289" t="s">
        <v>35</v>
      </c>
      <c r="C57" s="307"/>
      <c r="D57" s="307"/>
      <c r="E57" s="307"/>
      <c r="F57" s="307"/>
      <c r="G57" s="307"/>
      <c r="H57" s="307"/>
      <c r="I57" s="307"/>
      <c r="J57" s="307"/>
      <c r="K57" s="252"/>
      <c r="L57" s="252"/>
      <c r="M57" s="252"/>
      <c r="N57" s="308"/>
      <c r="O57" s="314"/>
      <c r="P57" s="314"/>
      <c r="Q57" s="314"/>
    </row>
    <row r="58" spans="1:17" ht="34.5" customHeight="1" x14ac:dyDescent="0.25">
      <c r="A58" s="145" t="s">
        <v>36</v>
      </c>
      <c r="B58" s="289" t="s">
        <v>37</v>
      </c>
      <c r="C58" s="307"/>
      <c r="D58" s="307"/>
      <c r="E58" s="307"/>
      <c r="F58" s="307"/>
      <c r="G58" s="307"/>
      <c r="H58" s="307"/>
      <c r="I58" s="307"/>
      <c r="J58" s="307"/>
      <c r="K58" s="252"/>
      <c r="L58" s="252"/>
      <c r="M58" s="252"/>
      <c r="N58" s="308"/>
      <c r="O58" s="314"/>
      <c r="P58" s="314"/>
      <c r="Q58" s="314"/>
    </row>
    <row r="59" spans="1:17" ht="42" x14ac:dyDescent="0.25">
      <c r="A59" s="145" t="s">
        <v>38</v>
      </c>
      <c r="B59" s="289" t="s">
        <v>39</v>
      </c>
      <c r="C59" s="307"/>
      <c r="D59" s="307"/>
      <c r="E59" s="307"/>
      <c r="F59" s="307"/>
      <c r="G59" s="307"/>
      <c r="H59" s="307"/>
      <c r="I59" s="307"/>
      <c r="J59" s="307"/>
      <c r="K59" s="252"/>
      <c r="L59" s="252"/>
      <c r="M59" s="252"/>
      <c r="N59" s="313"/>
      <c r="O59" s="314"/>
      <c r="P59" s="314"/>
      <c r="Q59" s="314"/>
    </row>
    <row r="60" spans="1:17" ht="21" x14ac:dyDescent="0.25">
      <c r="A60" s="145" t="s">
        <v>40</v>
      </c>
      <c r="B60" s="289" t="s">
        <v>41</v>
      </c>
      <c r="C60" s="307"/>
      <c r="D60" s="307">
        <v>14</v>
      </c>
      <c r="E60" s="307"/>
      <c r="F60" s="307"/>
      <c r="G60" s="307"/>
      <c r="H60" s="307">
        <v>1</v>
      </c>
      <c r="I60" s="307"/>
      <c r="J60" s="307"/>
      <c r="K60" s="252"/>
      <c r="L60" s="252"/>
      <c r="M60" s="252"/>
      <c r="N60" s="313"/>
      <c r="O60" s="314"/>
      <c r="P60" s="314"/>
      <c r="Q60" s="314"/>
    </row>
    <row r="61" spans="1:17" ht="30.75" customHeight="1" x14ac:dyDescent="0.25">
      <c r="A61" s="145" t="s">
        <v>42</v>
      </c>
      <c r="B61" s="289" t="s">
        <v>43</v>
      </c>
      <c r="C61" s="307">
        <v>15</v>
      </c>
      <c r="D61" s="307">
        <v>90</v>
      </c>
      <c r="E61" s="307"/>
      <c r="F61" s="307"/>
      <c r="G61" s="307"/>
      <c r="H61" s="307">
        <v>5</v>
      </c>
      <c r="I61" s="307"/>
      <c r="J61" s="307"/>
      <c r="K61" s="252"/>
      <c r="L61" s="252"/>
      <c r="M61" s="252">
        <v>18</v>
      </c>
      <c r="N61" s="313"/>
      <c r="O61" s="314"/>
      <c r="P61" s="314"/>
      <c r="Q61" s="314"/>
    </row>
    <row r="62" spans="1:17" ht="31.5" x14ac:dyDescent="0.25">
      <c r="A62" s="145" t="s">
        <v>44</v>
      </c>
      <c r="B62" s="289" t="s">
        <v>45</v>
      </c>
      <c r="C62" s="307">
        <v>14</v>
      </c>
      <c r="D62" s="307">
        <v>8</v>
      </c>
      <c r="E62" s="307"/>
      <c r="F62" s="307"/>
      <c r="G62" s="307"/>
      <c r="H62" s="307">
        <v>3</v>
      </c>
      <c r="I62" s="307"/>
      <c r="J62" s="307"/>
      <c r="K62" s="252"/>
      <c r="L62" s="252"/>
      <c r="M62" s="252"/>
      <c r="N62" s="313"/>
      <c r="O62" s="314"/>
      <c r="P62" s="314"/>
      <c r="Q62" s="314"/>
    </row>
    <row r="63" spans="1:17" ht="31.5" x14ac:dyDescent="0.25">
      <c r="A63" s="145" t="s">
        <v>46</v>
      </c>
      <c r="B63" s="289" t="s">
        <v>47</v>
      </c>
      <c r="C63" s="307"/>
      <c r="D63" s="307"/>
      <c r="E63" s="307"/>
      <c r="F63" s="307"/>
      <c r="G63" s="307"/>
      <c r="H63" s="307"/>
      <c r="I63" s="307"/>
      <c r="J63" s="307"/>
      <c r="K63" s="252"/>
      <c r="L63" s="252"/>
      <c r="M63" s="252"/>
      <c r="N63" s="313"/>
      <c r="O63" s="314"/>
      <c r="P63" s="314"/>
      <c r="Q63" s="314"/>
    </row>
    <row r="64" spans="1:17" ht="21" x14ac:dyDescent="0.25">
      <c r="A64" s="145" t="s">
        <v>48</v>
      </c>
      <c r="B64" s="289" t="s">
        <v>49</v>
      </c>
      <c r="C64" s="252">
        <v>9</v>
      </c>
      <c r="D64" s="252">
        <v>35</v>
      </c>
      <c r="E64" s="252"/>
      <c r="F64" s="252"/>
      <c r="G64" s="252"/>
      <c r="H64" s="252">
        <v>4</v>
      </c>
      <c r="I64" s="252"/>
      <c r="J64" s="252"/>
      <c r="K64" s="252"/>
      <c r="L64" s="252"/>
      <c r="M64" s="252"/>
      <c r="N64" s="313"/>
      <c r="O64" s="314"/>
      <c r="P64" s="314"/>
      <c r="Q64" s="314"/>
    </row>
    <row r="65" spans="1:18" ht="21" x14ac:dyDescent="0.25">
      <c r="A65" s="145" t="s">
        <v>50</v>
      </c>
      <c r="B65" s="289" t="s">
        <v>51</v>
      </c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313"/>
      <c r="O65" s="314"/>
      <c r="P65" s="314"/>
      <c r="Q65" s="314"/>
    </row>
    <row r="66" spans="1:18" x14ac:dyDescent="0.25">
      <c r="A66" s="145" t="s">
        <v>52</v>
      </c>
      <c r="B66" s="289" t="s">
        <v>53</v>
      </c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313"/>
      <c r="O66" s="314"/>
      <c r="P66" s="314"/>
      <c r="Q66" s="314"/>
    </row>
    <row r="67" spans="1:18" x14ac:dyDescent="0.25">
      <c r="A67" s="288"/>
      <c r="B67" s="288"/>
      <c r="C67" s="288"/>
      <c r="D67" s="288"/>
      <c r="E67" s="288"/>
      <c r="F67" s="288"/>
      <c r="G67" s="288"/>
      <c r="H67" s="288"/>
      <c r="I67" s="288"/>
      <c r="J67" s="288"/>
      <c r="K67" s="288"/>
      <c r="L67" s="288"/>
      <c r="M67" s="288"/>
      <c r="N67" s="288"/>
      <c r="O67" s="288"/>
      <c r="P67" s="288"/>
      <c r="Q67" s="288"/>
    </row>
    <row r="68" spans="1:18" ht="59.25" customHeight="1" x14ac:dyDescent="0.25">
      <c r="A68" s="146"/>
      <c r="B68" s="147"/>
      <c r="C68" s="150"/>
      <c r="D68" s="150"/>
      <c r="E68" s="150"/>
      <c r="F68" s="150"/>
      <c r="G68" s="150"/>
      <c r="H68" s="150"/>
      <c r="I68" s="150"/>
      <c r="J68" s="150"/>
      <c r="K68" s="150"/>
      <c r="L68" s="293"/>
      <c r="M68" s="672"/>
      <c r="N68" s="672"/>
      <c r="O68" s="672"/>
      <c r="P68" s="672"/>
      <c r="Q68" s="672"/>
      <c r="R68" s="288"/>
    </row>
    <row r="69" spans="1:18" ht="15" customHeight="1" x14ac:dyDescent="0.25">
      <c r="A69" s="146"/>
      <c r="B69" s="147"/>
      <c r="C69" s="654"/>
      <c r="D69" s="654"/>
      <c r="E69" s="654"/>
      <c r="F69" s="654"/>
      <c r="G69" s="654"/>
      <c r="H69" s="654"/>
      <c r="I69" s="654"/>
      <c r="J69" s="654"/>
      <c r="K69" s="654"/>
      <c r="L69" s="293"/>
      <c r="M69" s="672"/>
      <c r="N69" s="672"/>
      <c r="O69" s="672"/>
      <c r="P69" s="672"/>
      <c r="Q69" s="672"/>
      <c r="R69" s="288"/>
    </row>
    <row r="70" spans="1:18" x14ac:dyDescent="0.25">
      <c r="A70" s="151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672"/>
      <c r="N70" s="672"/>
      <c r="O70" s="672"/>
      <c r="P70" s="672"/>
      <c r="Q70" s="672"/>
      <c r="R70" s="288"/>
    </row>
    <row r="71" spans="1:18" ht="15.75" customHeight="1" x14ac:dyDescent="0.25">
      <c r="A71" s="146"/>
      <c r="B71" s="147"/>
      <c r="C71" s="293"/>
      <c r="D71" s="654"/>
      <c r="E71" s="654"/>
      <c r="F71" s="654"/>
      <c r="G71" s="654"/>
      <c r="H71" s="654"/>
      <c r="I71" s="654"/>
      <c r="J71" s="654"/>
      <c r="K71" s="293"/>
      <c r="L71" s="293"/>
      <c r="M71" s="672"/>
      <c r="N71" s="672"/>
      <c r="O71" s="672"/>
      <c r="P71" s="672"/>
      <c r="Q71" s="672"/>
      <c r="R71" s="288"/>
    </row>
    <row r="72" spans="1:18" ht="15.75" customHeight="1" x14ac:dyDescent="0.25">
      <c r="A72" s="655"/>
      <c r="B72" s="655"/>
      <c r="C72" s="655"/>
      <c r="D72" s="655"/>
      <c r="E72" s="655"/>
      <c r="F72" s="655"/>
      <c r="G72" s="655"/>
      <c r="H72" s="655"/>
      <c r="I72" s="655"/>
      <c r="J72" s="655"/>
      <c r="K72" s="655"/>
      <c r="L72" s="655"/>
      <c r="M72" s="655"/>
      <c r="N72" s="655"/>
      <c r="O72" s="293"/>
      <c r="P72" s="293"/>
      <c r="Q72" s="149"/>
    </row>
    <row r="73" spans="1:18" ht="15" customHeight="1" x14ac:dyDescent="0.25">
      <c r="A73" s="655"/>
      <c r="B73" s="655"/>
      <c r="C73" s="655"/>
      <c r="D73" s="655"/>
      <c r="E73" s="655"/>
      <c r="F73" s="655"/>
      <c r="G73" s="655"/>
      <c r="H73" s="655"/>
      <c r="I73" s="655"/>
      <c r="J73" s="655"/>
      <c r="K73" s="655"/>
      <c r="L73" s="655"/>
      <c r="M73" s="655"/>
      <c r="N73" s="655"/>
      <c r="O73" s="293"/>
      <c r="P73" s="293"/>
      <c r="Q73" s="149"/>
    </row>
    <row r="74" spans="1:18" x14ac:dyDescent="0.25">
      <c r="A74" s="638"/>
      <c r="B74" s="638"/>
      <c r="C74" s="638"/>
      <c r="D74" s="638"/>
      <c r="E74" s="638"/>
      <c r="F74" s="638"/>
      <c r="G74" s="638"/>
      <c r="H74" s="638"/>
      <c r="I74" s="638"/>
      <c r="J74" s="638"/>
      <c r="K74" s="638"/>
      <c r="L74" s="638"/>
      <c r="M74" s="638"/>
      <c r="N74" s="638"/>
      <c r="O74" s="638"/>
      <c r="P74" s="638"/>
      <c r="Q74" s="638"/>
    </row>
    <row r="75" spans="1:18" ht="16.5" customHeight="1" x14ac:dyDescent="0.25">
      <c r="A75" s="638"/>
      <c r="B75" s="638"/>
      <c r="C75" s="638"/>
      <c r="D75" s="638"/>
      <c r="E75" s="638"/>
      <c r="F75" s="638"/>
      <c r="G75" s="638"/>
      <c r="H75" s="638"/>
      <c r="I75" s="638"/>
      <c r="J75" s="638"/>
      <c r="K75" s="638"/>
      <c r="L75" s="638"/>
      <c r="M75" s="638"/>
      <c r="N75" s="638"/>
      <c r="O75" s="638"/>
      <c r="P75" s="638"/>
      <c r="Q75" s="638"/>
    </row>
    <row r="76" spans="1:18" ht="22.5" customHeight="1" x14ac:dyDescent="0.25">
      <c r="A76" s="683" t="s">
        <v>69</v>
      </c>
      <c r="B76" s="683"/>
      <c r="C76" s="683"/>
      <c r="D76" s="683"/>
      <c r="E76" s="683"/>
      <c r="F76" s="683"/>
      <c r="G76" s="683"/>
      <c r="H76" s="683"/>
      <c r="I76" s="683"/>
      <c r="J76" s="683"/>
      <c r="K76" s="683"/>
      <c r="L76" s="683"/>
      <c r="M76" s="683"/>
      <c r="N76" s="683"/>
      <c r="O76" s="683"/>
      <c r="P76" s="683"/>
      <c r="Q76" s="683"/>
    </row>
    <row r="77" spans="1:18" ht="15" customHeight="1" x14ac:dyDescent="0.25">
      <c r="A77" s="684" t="s">
        <v>70</v>
      </c>
      <c r="B77" s="685"/>
      <c r="C77" s="685"/>
      <c r="D77" s="685"/>
      <c r="E77" s="685"/>
      <c r="F77" s="685"/>
      <c r="G77" s="685"/>
      <c r="H77" s="685"/>
      <c r="I77" s="685"/>
      <c r="J77" s="685"/>
      <c r="K77" s="685"/>
      <c r="L77" s="686"/>
      <c r="M77" s="690" t="s">
        <v>71</v>
      </c>
      <c r="N77" s="660" t="s">
        <v>72</v>
      </c>
      <c r="O77" s="660"/>
      <c r="P77" s="660"/>
      <c r="Q77" s="660"/>
    </row>
    <row r="78" spans="1:18" x14ac:dyDescent="0.25">
      <c r="A78" s="687"/>
      <c r="B78" s="688"/>
      <c r="C78" s="688"/>
      <c r="D78" s="688"/>
      <c r="E78" s="688"/>
      <c r="F78" s="688"/>
      <c r="G78" s="688"/>
      <c r="H78" s="688"/>
      <c r="I78" s="688"/>
      <c r="J78" s="688"/>
      <c r="K78" s="688"/>
      <c r="L78" s="689"/>
      <c r="M78" s="691"/>
      <c r="N78" s="660"/>
      <c r="O78" s="660"/>
      <c r="P78" s="660"/>
      <c r="Q78" s="660"/>
    </row>
    <row r="79" spans="1:18" x14ac:dyDescent="0.25">
      <c r="A79" s="692" t="s">
        <v>22</v>
      </c>
      <c r="B79" s="693"/>
      <c r="C79" s="693"/>
      <c r="D79" s="693"/>
      <c r="E79" s="693"/>
      <c r="F79" s="693"/>
      <c r="G79" s="693"/>
      <c r="H79" s="693"/>
      <c r="I79" s="693"/>
      <c r="J79" s="693"/>
      <c r="K79" s="693"/>
      <c r="L79" s="694"/>
      <c r="M79" s="153" t="s">
        <v>23</v>
      </c>
      <c r="N79" s="695">
        <v>1</v>
      </c>
      <c r="O79" s="676"/>
      <c r="P79" s="676"/>
      <c r="Q79" s="677"/>
    </row>
    <row r="80" spans="1:18" x14ac:dyDescent="0.25">
      <c r="A80" s="673" t="s">
        <v>73</v>
      </c>
      <c r="B80" s="674"/>
      <c r="C80" s="674"/>
      <c r="D80" s="674"/>
      <c r="E80" s="674"/>
      <c r="F80" s="674"/>
      <c r="G80" s="674"/>
      <c r="H80" s="674"/>
      <c r="I80" s="674"/>
      <c r="J80" s="674"/>
      <c r="K80" s="674"/>
      <c r="L80" s="675"/>
      <c r="M80" s="153">
        <v>1</v>
      </c>
      <c r="N80" s="676"/>
      <c r="O80" s="676"/>
      <c r="P80" s="676"/>
      <c r="Q80" s="677"/>
    </row>
    <row r="81" spans="1:23" x14ac:dyDescent="0.25">
      <c r="A81" s="678" t="s">
        <v>74</v>
      </c>
      <c r="B81" s="679"/>
      <c r="C81" s="679"/>
      <c r="D81" s="679"/>
      <c r="E81" s="679"/>
      <c r="F81" s="679"/>
      <c r="G81" s="679"/>
      <c r="H81" s="679"/>
      <c r="I81" s="679"/>
      <c r="J81" s="679"/>
      <c r="K81" s="679"/>
      <c r="L81" s="680"/>
      <c r="M81" s="154"/>
      <c r="N81" s="636"/>
      <c r="O81" s="636"/>
      <c r="P81" s="636"/>
      <c r="Q81" s="681"/>
    </row>
    <row r="82" spans="1:23" ht="16.5" customHeight="1" x14ac:dyDescent="0.25">
      <c r="A82" s="682" t="s">
        <v>75</v>
      </c>
      <c r="B82" s="636"/>
      <c r="C82" s="636"/>
      <c r="D82" s="636"/>
      <c r="E82" s="636"/>
      <c r="F82" s="636"/>
      <c r="G82" s="636"/>
      <c r="H82" s="636"/>
      <c r="I82" s="636"/>
      <c r="J82" s="636"/>
      <c r="K82" s="636"/>
      <c r="L82" s="681"/>
      <c r="M82" s="155" t="s">
        <v>27</v>
      </c>
      <c r="N82" s="636"/>
      <c r="O82" s="636"/>
      <c r="P82" s="636"/>
      <c r="Q82" s="681"/>
    </row>
    <row r="83" spans="1:23" x14ac:dyDescent="0.25">
      <c r="A83" s="698" t="s">
        <v>75</v>
      </c>
      <c r="B83" s="699"/>
      <c r="C83" s="699"/>
      <c r="D83" s="699"/>
      <c r="E83" s="699"/>
      <c r="F83" s="699"/>
      <c r="G83" s="699"/>
      <c r="H83" s="699"/>
      <c r="I83" s="699"/>
      <c r="J83" s="699"/>
      <c r="K83" s="699"/>
      <c r="L83" s="700"/>
      <c r="M83" s="154" t="s">
        <v>29</v>
      </c>
      <c r="N83" s="636"/>
      <c r="O83" s="636"/>
      <c r="P83" s="636"/>
      <c r="Q83" s="681"/>
    </row>
    <row r="84" spans="1:23" x14ac:dyDescent="0.25">
      <c r="A84" s="682" t="s">
        <v>75</v>
      </c>
      <c r="B84" s="636"/>
      <c r="C84" s="636"/>
      <c r="D84" s="636"/>
      <c r="E84" s="636"/>
      <c r="F84" s="636"/>
      <c r="G84" s="636"/>
      <c r="H84" s="636"/>
      <c r="I84" s="636"/>
      <c r="J84" s="636"/>
      <c r="K84" s="636"/>
      <c r="L84" s="681"/>
      <c r="M84" s="154" t="s">
        <v>31</v>
      </c>
      <c r="N84" s="636"/>
      <c r="O84" s="636"/>
      <c r="P84" s="636"/>
      <c r="Q84" s="681"/>
    </row>
    <row r="85" spans="1:23" x14ac:dyDescent="0.25">
      <c r="A85" s="682" t="s">
        <v>75</v>
      </c>
      <c r="B85" s="636"/>
      <c r="C85" s="636"/>
      <c r="D85" s="636"/>
      <c r="E85" s="636"/>
      <c r="F85" s="636"/>
      <c r="G85" s="636"/>
      <c r="H85" s="636"/>
      <c r="I85" s="636"/>
      <c r="J85" s="636"/>
      <c r="K85" s="636"/>
      <c r="L85" s="681"/>
      <c r="M85" s="154" t="s">
        <v>33</v>
      </c>
      <c r="N85" s="636"/>
      <c r="O85" s="636"/>
      <c r="P85" s="636"/>
      <c r="Q85" s="681"/>
      <c r="W85" s="156"/>
    </row>
    <row r="86" spans="1:23" x14ac:dyDescent="0.25">
      <c r="A86" s="682" t="s">
        <v>75</v>
      </c>
      <c r="B86" s="636"/>
      <c r="C86" s="636"/>
      <c r="D86" s="636"/>
      <c r="E86" s="636"/>
      <c r="F86" s="636"/>
      <c r="G86" s="636"/>
      <c r="H86" s="636"/>
      <c r="I86" s="636"/>
      <c r="J86" s="636"/>
      <c r="K86" s="636"/>
      <c r="L86" s="681"/>
      <c r="M86" s="154" t="s">
        <v>35</v>
      </c>
      <c r="N86" s="636"/>
      <c r="O86" s="636"/>
      <c r="P86" s="636"/>
      <c r="Q86" s="681"/>
    </row>
    <row r="87" spans="1:23" x14ac:dyDescent="0.25">
      <c r="A87" s="696"/>
      <c r="B87" s="640"/>
      <c r="C87" s="640"/>
      <c r="D87" s="640"/>
      <c r="E87" s="640"/>
      <c r="F87" s="640"/>
      <c r="G87" s="640"/>
      <c r="H87" s="640"/>
      <c r="I87" s="640"/>
      <c r="J87" s="640"/>
      <c r="K87" s="640"/>
      <c r="L87" s="697"/>
      <c r="M87" s="154"/>
      <c r="N87" s="636"/>
      <c r="O87" s="636"/>
      <c r="P87" s="636"/>
      <c r="Q87" s="681"/>
    </row>
    <row r="88" spans="1:23" x14ac:dyDescent="0.25">
      <c r="A88" s="673" t="s">
        <v>76</v>
      </c>
      <c r="B88" s="674"/>
      <c r="C88" s="674"/>
      <c r="D88" s="674"/>
      <c r="E88" s="674"/>
      <c r="F88" s="674"/>
      <c r="G88" s="674"/>
      <c r="H88" s="674"/>
      <c r="I88" s="674"/>
      <c r="J88" s="674"/>
      <c r="K88" s="674"/>
      <c r="L88" s="675"/>
      <c r="M88" s="298">
        <v>2</v>
      </c>
      <c r="N88" s="695"/>
      <c r="O88" s="676"/>
      <c r="P88" s="676"/>
      <c r="Q88" s="677"/>
    </row>
    <row r="89" spans="1:23" x14ac:dyDescent="0.25">
      <c r="A89" s="678" t="s">
        <v>77</v>
      </c>
      <c r="B89" s="679"/>
      <c r="C89" s="679"/>
      <c r="D89" s="679"/>
      <c r="E89" s="679"/>
      <c r="F89" s="679"/>
      <c r="G89" s="679"/>
      <c r="H89" s="679"/>
      <c r="I89" s="679"/>
      <c r="J89" s="679"/>
      <c r="K89" s="679"/>
      <c r="L89" s="680"/>
      <c r="M89" s="297"/>
      <c r="N89" s="682"/>
      <c r="O89" s="636"/>
      <c r="P89" s="636"/>
      <c r="Q89" s="681"/>
    </row>
    <row r="90" spans="1:23" x14ac:dyDescent="0.25">
      <c r="A90" s="682" t="s">
        <v>75</v>
      </c>
      <c r="B90" s="636"/>
      <c r="C90" s="636"/>
      <c r="D90" s="636"/>
      <c r="E90" s="636"/>
      <c r="F90" s="636"/>
      <c r="G90" s="636"/>
      <c r="H90" s="636"/>
      <c r="I90" s="636"/>
      <c r="J90" s="636"/>
      <c r="K90" s="636"/>
      <c r="L90" s="681"/>
      <c r="M90" s="297" t="s">
        <v>78</v>
      </c>
      <c r="N90" s="682"/>
      <c r="O90" s="636"/>
      <c r="P90" s="636"/>
      <c r="Q90" s="681"/>
    </row>
    <row r="91" spans="1:23" x14ac:dyDescent="0.25">
      <c r="A91" s="682" t="s">
        <v>75</v>
      </c>
      <c r="B91" s="636"/>
      <c r="C91" s="636"/>
      <c r="D91" s="636"/>
      <c r="E91" s="636"/>
      <c r="F91" s="636"/>
      <c r="G91" s="636"/>
      <c r="H91" s="636"/>
      <c r="I91" s="636"/>
      <c r="J91" s="636"/>
      <c r="K91" s="636"/>
      <c r="L91" s="681"/>
      <c r="M91" s="297" t="s">
        <v>79</v>
      </c>
      <c r="N91" s="682"/>
      <c r="O91" s="636"/>
      <c r="P91" s="636"/>
      <c r="Q91" s="681"/>
    </row>
    <row r="92" spans="1:23" x14ac:dyDescent="0.25">
      <c r="A92" s="682" t="s">
        <v>75</v>
      </c>
      <c r="B92" s="636"/>
      <c r="C92" s="636"/>
      <c r="D92" s="636"/>
      <c r="E92" s="636"/>
      <c r="F92" s="636"/>
      <c r="G92" s="636"/>
      <c r="H92" s="636"/>
      <c r="I92" s="636"/>
      <c r="J92" s="636"/>
      <c r="K92" s="636"/>
      <c r="L92" s="681"/>
      <c r="M92" s="297" t="s">
        <v>80</v>
      </c>
      <c r="N92" s="682"/>
      <c r="O92" s="636"/>
      <c r="P92" s="636"/>
      <c r="Q92" s="681"/>
    </row>
    <row r="93" spans="1:23" x14ac:dyDescent="0.25">
      <c r="A93" s="682" t="s">
        <v>75</v>
      </c>
      <c r="B93" s="636"/>
      <c r="C93" s="636"/>
      <c r="D93" s="636"/>
      <c r="E93" s="636"/>
      <c r="F93" s="636"/>
      <c r="G93" s="636"/>
      <c r="H93" s="636"/>
      <c r="I93" s="636"/>
      <c r="J93" s="636"/>
      <c r="K93" s="636"/>
      <c r="L93" s="681"/>
      <c r="M93" s="297" t="s">
        <v>81</v>
      </c>
      <c r="N93" s="682"/>
      <c r="O93" s="636"/>
      <c r="P93" s="636"/>
      <c r="Q93" s="681"/>
    </row>
    <row r="94" spans="1:23" x14ac:dyDescent="0.25">
      <c r="A94" s="682" t="s">
        <v>75</v>
      </c>
      <c r="B94" s="636"/>
      <c r="C94" s="636"/>
      <c r="D94" s="636"/>
      <c r="E94" s="636"/>
      <c r="F94" s="636"/>
      <c r="G94" s="636"/>
      <c r="H94" s="636"/>
      <c r="I94" s="636"/>
      <c r="J94" s="636"/>
      <c r="K94" s="636"/>
      <c r="L94" s="681"/>
      <c r="M94" s="297" t="s">
        <v>82</v>
      </c>
      <c r="N94" s="682"/>
      <c r="O94" s="636"/>
      <c r="P94" s="636"/>
      <c r="Q94" s="681"/>
    </row>
    <row r="95" spans="1:23" x14ac:dyDescent="0.25">
      <c r="A95" s="696"/>
      <c r="B95" s="640"/>
      <c r="C95" s="640"/>
      <c r="D95" s="640"/>
      <c r="E95" s="640"/>
      <c r="F95" s="640"/>
      <c r="G95" s="640"/>
      <c r="H95" s="640"/>
      <c r="I95" s="640"/>
      <c r="J95" s="640"/>
      <c r="K95" s="640"/>
      <c r="L95" s="697"/>
      <c r="M95" s="297"/>
      <c r="N95" s="682"/>
      <c r="O95" s="636"/>
      <c r="P95" s="636"/>
      <c r="Q95" s="681"/>
    </row>
    <row r="96" spans="1:23" x14ac:dyDescent="0.25">
      <c r="A96" s="673" t="s">
        <v>83</v>
      </c>
      <c r="B96" s="674"/>
      <c r="C96" s="674"/>
      <c r="D96" s="674"/>
      <c r="E96" s="674"/>
      <c r="F96" s="674"/>
      <c r="G96" s="674"/>
      <c r="H96" s="674"/>
      <c r="I96" s="674"/>
      <c r="J96" s="674"/>
      <c r="K96" s="674"/>
      <c r="L96" s="675"/>
      <c r="M96" s="153">
        <v>3</v>
      </c>
      <c r="N96" s="695"/>
      <c r="O96" s="676"/>
      <c r="P96" s="676"/>
      <c r="Q96" s="677"/>
    </row>
    <row r="97" spans="1:17" x14ac:dyDescent="0.25">
      <c r="A97" s="696"/>
      <c r="B97" s="640"/>
      <c r="C97" s="640"/>
      <c r="D97" s="640"/>
      <c r="E97" s="640"/>
      <c r="F97" s="640"/>
      <c r="G97" s="640"/>
      <c r="H97" s="640"/>
      <c r="I97" s="640"/>
      <c r="J97" s="640"/>
      <c r="K97" s="640"/>
      <c r="L97" s="697"/>
      <c r="M97" s="159"/>
      <c r="N97" s="696"/>
      <c r="O97" s="640"/>
      <c r="P97" s="640"/>
      <c r="Q97" s="697"/>
    </row>
    <row r="98" spans="1:17" x14ac:dyDescent="0.25">
      <c r="A98" s="701" t="s">
        <v>84</v>
      </c>
      <c r="B98" s="702"/>
      <c r="C98" s="702"/>
      <c r="D98" s="702"/>
      <c r="E98" s="702"/>
      <c r="F98" s="702"/>
      <c r="G98" s="702"/>
      <c r="H98" s="702"/>
      <c r="I98" s="702"/>
      <c r="J98" s="702"/>
      <c r="K98" s="702"/>
      <c r="L98" s="703"/>
      <c r="M98" s="153">
        <v>4</v>
      </c>
      <c r="N98" s="695"/>
      <c r="O98" s="676"/>
      <c r="P98" s="676"/>
      <c r="Q98" s="677"/>
    </row>
    <row r="99" spans="1:17" x14ac:dyDescent="0.25">
      <c r="A99" s="294"/>
      <c r="B99" s="295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154"/>
      <c r="N99" s="297"/>
      <c r="O99" s="288"/>
      <c r="P99" s="288"/>
      <c r="Q99" s="296"/>
    </row>
    <row r="100" spans="1:17" x14ac:dyDescent="0.25">
      <c r="A100" s="682" t="s">
        <v>75</v>
      </c>
      <c r="B100" s="636"/>
      <c r="C100" s="636"/>
      <c r="D100" s="636"/>
      <c r="E100" s="636"/>
      <c r="F100" s="636"/>
      <c r="G100" s="636"/>
      <c r="H100" s="636"/>
      <c r="I100" s="636"/>
      <c r="J100" s="636"/>
      <c r="K100" s="636"/>
      <c r="L100" s="681"/>
      <c r="M100" s="154" t="s">
        <v>85</v>
      </c>
      <c r="N100" s="682"/>
      <c r="O100" s="636"/>
      <c r="P100" s="636"/>
      <c r="Q100" s="681"/>
    </row>
    <row r="101" spans="1:17" x14ac:dyDescent="0.25">
      <c r="A101" s="682" t="s">
        <v>75</v>
      </c>
      <c r="B101" s="636"/>
      <c r="C101" s="636"/>
      <c r="D101" s="636"/>
      <c r="E101" s="636"/>
      <c r="F101" s="636"/>
      <c r="G101" s="636"/>
      <c r="H101" s="636"/>
      <c r="I101" s="636"/>
      <c r="J101" s="636"/>
      <c r="K101" s="636"/>
      <c r="L101" s="681"/>
      <c r="M101" s="154" t="s">
        <v>86</v>
      </c>
      <c r="N101" s="682"/>
      <c r="O101" s="636"/>
      <c r="P101" s="636"/>
      <c r="Q101" s="681"/>
    </row>
    <row r="102" spans="1:17" x14ac:dyDescent="0.25">
      <c r="A102" s="682" t="s">
        <v>75</v>
      </c>
      <c r="B102" s="636"/>
      <c r="C102" s="636"/>
      <c r="D102" s="636"/>
      <c r="E102" s="636"/>
      <c r="F102" s="636"/>
      <c r="G102" s="636"/>
      <c r="H102" s="636"/>
      <c r="I102" s="636"/>
      <c r="J102" s="636"/>
      <c r="K102" s="636"/>
      <c r="L102" s="681"/>
      <c r="M102" s="154" t="s">
        <v>87</v>
      </c>
      <c r="N102" s="682"/>
      <c r="O102" s="636"/>
      <c r="P102" s="636"/>
      <c r="Q102" s="681"/>
    </row>
    <row r="103" spans="1:17" x14ac:dyDescent="0.25">
      <c r="A103" s="696"/>
      <c r="B103" s="640"/>
      <c r="C103" s="640"/>
      <c r="D103" s="640"/>
      <c r="E103" s="640"/>
      <c r="F103" s="640"/>
      <c r="G103" s="640"/>
      <c r="H103" s="640"/>
      <c r="I103" s="640"/>
      <c r="J103" s="640"/>
      <c r="K103" s="640"/>
      <c r="L103" s="697"/>
      <c r="M103" s="154"/>
      <c r="N103" s="682"/>
      <c r="O103" s="636"/>
      <c r="P103" s="636"/>
      <c r="Q103" s="681"/>
    </row>
    <row r="104" spans="1:17" x14ac:dyDescent="0.25">
      <c r="A104" s="708" t="s">
        <v>88</v>
      </c>
      <c r="B104" s="709"/>
      <c r="C104" s="709"/>
      <c r="D104" s="709"/>
      <c r="E104" s="709"/>
      <c r="F104" s="709"/>
      <c r="G104" s="709"/>
      <c r="H104" s="709"/>
      <c r="I104" s="709"/>
      <c r="J104" s="709"/>
      <c r="K104" s="709"/>
      <c r="L104" s="710"/>
      <c r="M104" s="163">
        <v>5</v>
      </c>
      <c r="N104" s="692"/>
      <c r="O104" s="693"/>
      <c r="P104" s="693"/>
      <c r="Q104" s="694"/>
    </row>
    <row r="106" spans="1:17" x14ac:dyDescent="0.25">
      <c r="A106" s="699" t="s">
        <v>89</v>
      </c>
      <c r="B106" s="699"/>
      <c r="C106" s="699"/>
      <c r="D106" s="164"/>
      <c r="F106" s="705"/>
      <c r="G106" s="705"/>
      <c r="H106" s="705"/>
      <c r="I106" s="705"/>
      <c r="J106" s="164"/>
      <c r="K106" s="705"/>
      <c r="L106" s="705"/>
      <c r="M106" s="705"/>
      <c r="N106" s="705"/>
      <c r="O106" s="705"/>
      <c r="P106" s="705"/>
      <c r="Q106" s="164"/>
    </row>
    <row r="107" spans="1:17" x14ac:dyDescent="0.25">
      <c r="E107" s="299" t="s">
        <v>90</v>
      </c>
      <c r="F107" s="706" t="s">
        <v>91</v>
      </c>
      <c r="G107" s="706"/>
      <c r="H107" s="706"/>
      <c r="I107" s="706"/>
      <c r="J107" s="164"/>
      <c r="K107" s="164"/>
      <c r="L107" s="164"/>
    </row>
    <row r="109" spans="1:17" x14ac:dyDescent="0.25">
      <c r="A109" s="705"/>
      <c r="B109" s="705"/>
      <c r="C109" s="705"/>
      <c r="D109" s="705"/>
      <c r="E109" s="705"/>
      <c r="F109" s="705"/>
      <c r="G109" s="705"/>
      <c r="H109" s="705"/>
      <c r="I109" s="705"/>
      <c r="J109" s="705"/>
      <c r="K109" s="705"/>
      <c r="L109" s="705"/>
      <c r="M109" s="705"/>
      <c r="N109" s="705"/>
      <c r="O109" s="705"/>
      <c r="P109" s="705"/>
      <c r="Q109" s="705"/>
    </row>
    <row r="110" spans="1:17" x14ac:dyDescent="0.25">
      <c r="A110" s="707" t="s">
        <v>92</v>
      </c>
      <c r="B110" s="707"/>
      <c r="C110" s="707"/>
      <c r="D110" s="707"/>
      <c r="E110" s="707"/>
      <c r="F110" s="707"/>
      <c r="G110" s="707"/>
      <c r="H110" s="707"/>
      <c r="I110" s="707"/>
      <c r="J110" s="707"/>
      <c r="K110" s="707"/>
      <c r="L110" s="707"/>
      <c r="M110" s="707"/>
      <c r="N110" s="707"/>
      <c r="O110" s="707"/>
      <c r="P110" s="707"/>
      <c r="Q110" s="707"/>
    </row>
    <row r="112" spans="1:17" x14ac:dyDescent="0.25">
      <c r="A112" s="704" t="s">
        <v>93</v>
      </c>
      <c r="B112" s="704"/>
      <c r="C112" s="704"/>
      <c r="D112" s="704"/>
      <c r="E112" s="704"/>
      <c r="F112" s="704"/>
      <c r="G112" s="704"/>
      <c r="H112" s="704"/>
      <c r="I112" s="704"/>
      <c r="J112" s="704"/>
      <c r="K112" s="704"/>
      <c r="L112" s="704"/>
      <c r="M112" s="704"/>
      <c r="N112" s="704"/>
      <c r="O112" s="704"/>
      <c r="P112" s="704"/>
      <c r="Q112" s="704"/>
    </row>
  </sheetData>
  <mergeCells count="134">
    <mergeCell ref="M1:Q5"/>
    <mergeCell ref="C3:K3"/>
    <mergeCell ref="B5:L5"/>
    <mergeCell ref="A6:N6"/>
    <mergeCell ref="A8:N8"/>
    <mergeCell ref="A9:N9"/>
    <mergeCell ref="A10:Q11"/>
    <mergeCell ref="A12:P12"/>
    <mergeCell ref="A13:A14"/>
    <mergeCell ref="B13:B14"/>
    <mergeCell ref="C13:D13"/>
    <mergeCell ref="E13:F13"/>
    <mergeCell ref="G13:H13"/>
    <mergeCell ref="I13:I14"/>
    <mergeCell ref="J13:J14"/>
    <mergeCell ref="K13:K14"/>
    <mergeCell ref="L13:N13"/>
    <mergeCell ref="O13:Q13"/>
    <mergeCell ref="Q16:Q17"/>
    <mergeCell ref="M33:Q35"/>
    <mergeCell ref="C35:K35"/>
    <mergeCell ref="D37:J37"/>
    <mergeCell ref="A38:N38"/>
    <mergeCell ref="J16:J17"/>
    <mergeCell ref="K16:K17"/>
    <mergeCell ref="L16:L17"/>
    <mergeCell ref="M16:M17"/>
    <mergeCell ref="N16:N17"/>
    <mergeCell ref="O16:O17"/>
    <mergeCell ref="B16:B17"/>
    <mergeCell ref="C16:C17"/>
    <mergeCell ref="D16:D17"/>
    <mergeCell ref="E16:E17"/>
    <mergeCell ref="F16:F17"/>
    <mergeCell ref="G16:G17"/>
    <mergeCell ref="H16:H17"/>
    <mergeCell ref="I16:I17"/>
    <mergeCell ref="P16:P17"/>
    <mergeCell ref="A39:N39"/>
    <mergeCell ref="A40:Q41"/>
    <mergeCell ref="A42:Q42"/>
    <mergeCell ref="A45:A49"/>
    <mergeCell ref="B45:B49"/>
    <mergeCell ref="C45:N45"/>
    <mergeCell ref="C46:C49"/>
    <mergeCell ref="D46:D49"/>
    <mergeCell ref="E46:E49"/>
    <mergeCell ref="F46:F49"/>
    <mergeCell ref="M46:N49"/>
    <mergeCell ref="G46:G49"/>
    <mergeCell ref="H46:H49"/>
    <mergeCell ref="I46:I49"/>
    <mergeCell ref="J46:J49"/>
    <mergeCell ref="K46:K49"/>
    <mergeCell ref="L46:L49"/>
    <mergeCell ref="M50:N50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M68:Q71"/>
    <mergeCell ref="C69:K69"/>
    <mergeCell ref="D71:J71"/>
    <mergeCell ref="A72:N72"/>
    <mergeCell ref="A73:N73"/>
    <mergeCell ref="A74:Q75"/>
    <mergeCell ref="A80:L80"/>
    <mergeCell ref="N80:Q80"/>
    <mergeCell ref="A81:L81"/>
    <mergeCell ref="N81:Q81"/>
    <mergeCell ref="A82:L82"/>
    <mergeCell ref="N82:Q82"/>
    <mergeCell ref="A76:Q76"/>
    <mergeCell ref="A77:L78"/>
    <mergeCell ref="M77:M78"/>
    <mergeCell ref="N77:Q78"/>
    <mergeCell ref="A79:L79"/>
    <mergeCell ref="N79:Q79"/>
    <mergeCell ref="A86:L86"/>
    <mergeCell ref="N86:Q86"/>
    <mergeCell ref="A87:L87"/>
    <mergeCell ref="N87:Q87"/>
    <mergeCell ref="A88:L88"/>
    <mergeCell ref="N88:Q88"/>
    <mergeCell ref="A83:L83"/>
    <mergeCell ref="N83:Q83"/>
    <mergeCell ref="A84:L84"/>
    <mergeCell ref="N84:Q84"/>
    <mergeCell ref="A85:L85"/>
    <mergeCell ref="N85:Q85"/>
    <mergeCell ref="A92:L92"/>
    <mergeCell ref="N92:Q92"/>
    <mergeCell ref="A93:L93"/>
    <mergeCell ref="N93:Q93"/>
    <mergeCell ref="A94:L94"/>
    <mergeCell ref="N94:Q94"/>
    <mergeCell ref="A89:L89"/>
    <mergeCell ref="N89:Q89"/>
    <mergeCell ref="A90:L90"/>
    <mergeCell ref="N90:Q90"/>
    <mergeCell ref="A91:L91"/>
    <mergeCell ref="N91:Q91"/>
    <mergeCell ref="A98:L98"/>
    <mergeCell ref="N98:Q98"/>
    <mergeCell ref="A100:L100"/>
    <mergeCell ref="N100:Q100"/>
    <mergeCell ref="A101:L101"/>
    <mergeCell ref="N101:Q101"/>
    <mergeCell ref="A95:L95"/>
    <mergeCell ref="N95:Q95"/>
    <mergeCell ref="A96:L96"/>
    <mergeCell ref="N96:Q96"/>
    <mergeCell ref="A97:L97"/>
    <mergeCell ref="N97:Q97"/>
    <mergeCell ref="A112:Q112"/>
    <mergeCell ref="A106:C106"/>
    <mergeCell ref="F106:I106"/>
    <mergeCell ref="K106:P106"/>
    <mergeCell ref="F107:I107"/>
    <mergeCell ref="A109:Q109"/>
    <mergeCell ref="A110:Q110"/>
    <mergeCell ref="A102:L102"/>
    <mergeCell ref="N102:Q102"/>
    <mergeCell ref="A103:L103"/>
    <mergeCell ref="N103:Q103"/>
    <mergeCell ref="A104:L104"/>
    <mergeCell ref="N104:Q104"/>
  </mergeCells>
  <pageMargins left="0.8" right="0.52" top="0.28000000000000003" bottom="0.32" header="0.3" footer="0.3"/>
  <pageSetup orientation="portrait" copies="8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AE38A-4D74-4040-82C5-D5B38902258F}">
  <dimension ref="A1:W112"/>
  <sheetViews>
    <sheetView showWhiteSpace="0" view="pageLayout" topLeftCell="A16" zoomScale="112" zoomScaleNormal="106" zoomScalePageLayoutView="112" workbookViewId="0">
      <selection activeCell="D19" sqref="D19"/>
    </sheetView>
  </sheetViews>
  <sheetFormatPr defaultColWidth="9.140625" defaultRowHeight="15" x14ac:dyDescent="0.25"/>
  <cols>
    <col min="1" max="1" width="12.5703125" style="299" customWidth="1"/>
    <col min="2" max="2" width="4.42578125" style="299" customWidth="1"/>
    <col min="3" max="3" width="5.42578125" style="299" customWidth="1"/>
    <col min="4" max="4" width="5.5703125" style="299" customWidth="1"/>
    <col min="5" max="5" width="5" style="299" customWidth="1"/>
    <col min="6" max="6" width="4.42578125" style="299" customWidth="1"/>
    <col min="7" max="7" width="4.5703125" style="299" customWidth="1"/>
    <col min="8" max="8" width="5.5703125" style="299" customWidth="1"/>
    <col min="9" max="9" width="4.42578125" style="299" customWidth="1"/>
    <col min="10" max="10" width="5.85546875" style="299" customWidth="1"/>
    <col min="11" max="11" width="5" style="299" customWidth="1"/>
    <col min="12" max="12" width="4.42578125" style="299" customWidth="1"/>
    <col min="13" max="13" width="4.5703125" style="299" customWidth="1"/>
    <col min="14" max="14" width="4.42578125" style="299" customWidth="1"/>
    <col min="15" max="15" width="4.85546875" style="299" customWidth="1"/>
    <col min="16" max="16" width="4.5703125" style="299" customWidth="1"/>
    <col min="17" max="17" width="5.140625" style="299" customWidth="1"/>
    <col min="18" max="16384" width="9.140625" style="299"/>
  </cols>
  <sheetData>
    <row r="1" spans="1:17" ht="65.25" customHeight="1" x14ac:dyDescent="0.25">
      <c r="A1" s="288"/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132"/>
      <c r="M1" s="632" t="s">
        <v>0</v>
      </c>
      <c r="N1" s="632"/>
      <c r="O1" s="632"/>
      <c r="P1" s="632"/>
      <c r="Q1" s="632"/>
    </row>
    <row r="2" spans="1:17" ht="15.75" x14ac:dyDescent="0.25">
      <c r="A2" s="288"/>
      <c r="B2" s="288"/>
      <c r="C2" s="134">
        <v>3</v>
      </c>
      <c r="D2" s="134">
        <v>0</v>
      </c>
      <c r="E2" s="134">
        <v>0</v>
      </c>
      <c r="F2" s="134">
        <v>6</v>
      </c>
      <c r="G2" s="134">
        <v>2</v>
      </c>
      <c r="H2" s="134">
        <v>4</v>
      </c>
      <c r="I2" s="134">
        <v>3</v>
      </c>
      <c r="J2" s="134">
        <v>4</v>
      </c>
      <c r="K2" s="134">
        <v>4</v>
      </c>
      <c r="L2" s="132"/>
      <c r="M2" s="632"/>
      <c r="N2" s="632"/>
      <c r="O2" s="632"/>
      <c r="P2" s="632"/>
      <c r="Q2" s="632"/>
    </row>
    <row r="3" spans="1:17" x14ac:dyDescent="0.25">
      <c r="A3" s="288"/>
      <c r="B3" s="288"/>
      <c r="C3" s="633" t="s">
        <v>1</v>
      </c>
      <c r="D3" s="633"/>
      <c r="E3" s="633"/>
      <c r="F3" s="633"/>
      <c r="G3" s="633"/>
      <c r="H3" s="633"/>
      <c r="I3" s="633"/>
      <c r="J3" s="633"/>
      <c r="K3" s="633"/>
      <c r="L3" s="132"/>
      <c r="M3" s="632"/>
      <c r="N3" s="632"/>
      <c r="O3" s="632"/>
      <c r="P3" s="632"/>
      <c r="Q3" s="632"/>
    </row>
    <row r="4" spans="1:17" ht="3" customHeight="1" x14ac:dyDescent="0.25">
      <c r="A4" s="288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132"/>
      <c r="M4" s="632"/>
      <c r="N4" s="632"/>
      <c r="O4" s="632"/>
      <c r="P4" s="632"/>
      <c r="Q4" s="632"/>
    </row>
    <row r="5" spans="1:17" ht="17.25" customHeight="1" x14ac:dyDescent="0.25">
      <c r="A5" s="135"/>
      <c r="B5" s="634" t="s">
        <v>94</v>
      </c>
      <c r="C5" s="634"/>
      <c r="D5" s="634"/>
      <c r="E5" s="634"/>
      <c r="F5" s="634"/>
      <c r="G5" s="634"/>
      <c r="H5" s="634"/>
      <c r="I5" s="634"/>
      <c r="J5" s="634"/>
      <c r="K5" s="634"/>
      <c r="L5" s="634"/>
      <c r="M5" s="632"/>
      <c r="N5" s="632"/>
      <c r="O5" s="632"/>
      <c r="P5" s="632"/>
      <c r="Q5" s="632"/>
    </row>
    <row r="6" spans="1:17" x14ac:dyDescent="0.25">
      <c r="A6" s="635" t="s">
        <v>2</v>
      </c>
      <c r="B6" s="636"/>
      <c r="C6" s="636"/>
      <c r="D6" s="636"/>
      <c r="E6" s="636"/>
      <c r="F6" s="636"/>
      <c r="G6" s="636"/>
      <c r="H6" s="636"/>
      <c r="I6" s="636"/>
      <c r="J6" s="636"/>
      <c r="K6" s="636"/>
      <c r="L6" s="636"/>
      <c r="M6" s="636"/>
      <c r="N6" s="636"/>
      <c r="O6" s="288"/>
      <c r="P6" s="288"/>
      <c r="Q6" s="288"/>
    </row>
    <row r="7" spans="1:17" ht="10.5" customHeight="1" x14ac:dyDescent="0.25">
      <c r="A7" s="288"/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</row>
    <row r="8" spans="1:17" ht="14.25" customHeight="1" x14ac:dyDescent="0.25">
      <c r="A8" s="637" t="s">
        <v>95</v>
      </c>
      <c r="B8" s="636"/>
      <c r="C8" s="636"/>
      <c r="D8" s="636"/>
      <c r="E8" s="636"/>
      <c r="F8" s="636"/>
      <c r="G8" s="636"/>
      <c r="H8" s="636"/>
      <c r="I8" s="636"/>
      <c r="J8" s="636"/>
      <c r="K8" s="636"/>
      <c r="L8" s="636"/>
      <c r="M8" s="636"/>
      <c r="N8" s="636"/>
      <c r="O8" s="288"/>
      <c r="P8" s="288"/>
      <c r="Q8" s="288"/>
    </row>
    <row r="9" spans="1:17" ht="15.75" x14ac:dyDescent="0.25">
      <c r="A9" s="637" t="s">
        <v>3</v>
      </c>
      <c r="B9" s="636"/>
      <c r="C9" s="636"/>
      <c r="D9" s="636"/>
      <c r="E9" s="636"/>
      <c r="F9" s="636"/>
      <c r="G9" s="636"/>
      <c r="H9" s="636"/>
      <c r="I9" s="636"/>
      <c r="J9" s="636"/>
      <c r="K9" s="636"/>
      <c r="L9" s="636"/>
      <c r="M9" s="636"/>
      <c r="N9" s="636"/>
      <c r="O9" s="288"/>
      <c r="P9" s="288"/>
      <c r="Q9" s="288"/>
    </row>
    <row r="10" spans="1:17" x14ac:dyDescent="0.25">
      <c r="A10" s="638" t="s">
        <v>4</v>
      </c>
      <c r="B10" s="638"/>
      <c r="C10" s="638"/>
      <c r="D10" s="638"/>
      <c r="E10" s="638"/>
      <c r="F10" s="638"/>
      <c r="G10" s="638"/>
      <c r="H10" s="638"/>
      <c r="I10" s="638"/>
      <c r="J10" s="638"/>
      <c r="K10" s="638"/>
      <c r="L10" s="638"/>
      <c r="M10" s="638"/>
      <c r="N10" s="638"/>
      <c r="O10" s="638"/>
      <c r="P10" s="638"/>
      <c r="Q10" s="638"/>
    </row>
    <row r="11" spans="1:17" ht="22.5" customHeight="1" x14ac:dyDescent="0.25">
      <c r="A11" s="638"/>
      <c r="B11" s="638"/>
      <c r="C11" s="638"/>
      <c r="D11" s="638"/>
      <c r="E11" s="638"/>
      <c r="F11" s="638"/>
      <c r="G11" s="638"/>
      <c r="H11" s="638"/>
      <c r="I11" s="638"/>
      <c r="J11" s="638"/>
      <c r="K11" s="638"/>
      <c r="L11" s="638"/>
      <c r="M11" s="638"/>
      <c r="N11" s="638"/>
      <c r="O11" s="638"/>
      <c r="P11" s="638"/>
      <c r="Q11" s="638"/>
    </row>
    <row r="12" spans="1:17" ht="16.5" customHeight="1" x14ac:dyDescent="0.25">
      <c r="A12" s="639" t="s">
        <v>5</v>
      </c>
      <c r="B12" s="640"/>
      <c r="C12" s="640"/>
      <c r="D12" s="640"/>
      <c r="E12" s="640"/>
      <c r="F12" s="640"/>
      <c r="G12" s="640"/>
      <c r="H12" s="640"/>
      <c r="I12" s="640"/>
      <c r="J12" s="640"/>
      <c r="K12" s="640"/>
      <c r="L12" s="640"/>
      <c r="M12" s="640"/>
      <c r="N12" s="640"/>
      <c r="O12" s="640"/>
      <c r="P12" s="640"/>
      <c r="Q12" s="288"/>
    </row>
    <row r="13" spans="1:17" s="136" customFormat="1" ht="51.75" customHeight="1" x14ac:dyDescent="0.2">
      <c r="A13" s="641" t="s">
        <v>6</v>
      </c>
      <c r="B13" s="642" t="s">
        <v>7</v>
      </c>
      <c r="C13" s="644" t="s">
        <v>8</v>
      </c>
      <c r="D13" s="645"/>
      <c r="E13" s="644" t="s">
        <v>9</v>
      </c>
      <c r="F13" s="645"/>
      <c r="G13" s="644" t="s">
        <v>10</v>
      </c>
      <c r="H13" s="645"/>
      <c r="I13" s="646" t="s">
        <v>11</v>
      </c>
      <c r="J13" s="646" t="s">
        <v>12</v>
      </c>
      <c r="K13" s="646" t="s">
        <v>13</v>
      </c>
      <c r="L13" s="648" t="s">
        <v>14</v>
      </c>
      <c r="M13" s="649"/>
      <c r="N13" s="650"/>
      <c r="O13" s="648" t="s">
        <v>15</v>
      </c>
      <c r="P13" s="649"/>
      <c r="Q13" s="650"/>
    </row>
    <row r="14" spans="1:17" s="136" customFormat="1" ht="57" customHeight="1" x14ac:dyDescent="0.2">
      <c r="A14" s="641"/>
      <c r="B14" s="643"/>
      <c r="C14" s="137" t="s">
        <v>16</v>
      </c>
      <c r="D14" s="137" t="s">
        <v>17</v>
      </c>
      <c r="E14" s="137" t="s">
        <v>16</v>
      </c>
      <c r="F14" s="137" t="s">
        <v>18</v>
      </c>
      <c r="G14" s="137" t="s">
        <v>16</v>
      </c>
      <c r="H14" s="137" t="s">
        <v>18</v>
      </c>
      <c r="I14" s="647"/>
      <c r="J14" s="647"/>
      <c r="K14" s="647"/>
      <c r="L14" s="137" t="s">
        <v>19</v>
      </c>
      <c r="M14" s="137" t="s">
        <v>20</v>
      </c>
      <c r="N14" s="137" t="s">
        <v>21</v>
      </c>
      <c r="O14" s="137" t="s">
        <v>19</v>
      </c>
      <c r="P14" s="137" t="s">
        <v>20</v>
      </c>
      <c r="Q14" s="137" t="s">
        <v>21</v>
      </c>
    </row>
    <row r="15" spans="1:17" s="136" customFormat="1" ht="18.75" customHeight="1" x14ac:dyDescent="0.2">
      <c r="A15" s="138" t="s">
        <v>22</v>
      </c>
      <c r="B15" s="289" t="s">
        <v>23</v>
      </c>
      <c r="C15" s="289">
        <v>1</v>
      </c>
      <c r="D15" s="289">
        <v>2</v>
      </c>
      <c r="E15" s="289">
        <v>3</v>
      </c>
      <c r="F15" s="289">
        <v>4</v>
      </c>
      <c r="G15" s="289">
        <v>5</v>
      </c>
      <c r="H15" s="289">
        <v>6</v>
      </c>
      <c r="I15" s="289">
        <v>7</v>
      </c>
      <c r="J15" s="289">
        <v>8</v>
      </c>
      <c r="K15" s="289">
        <v>9</v>
      </c>
      <c r="L15" s="289">
        <v>10</v>
      </c>
      <c r="M15" s="289">
        <v>11</v>
      </c>
      <c r="N15" s="289">
        <v>12</v>
      </c>
      <c r="O15" s="289">
        <v>13</v>
      </c>
      <c r="P15" s="289">
        <v>14</v>
      </c>
      <c r="Q15" s="289">
        <v>15</v>
      </c>
    </row>
    <row r="16" spans="1:17" s="136" customFormat="1" ht="11.25" x14ac:dyDescent="0.2">
      <c r="A16" s="291" t="s">
        <v>24</v>
      </c>
      <c r="B16" s="656"/>
      <c r="C16" s="651">
        <f>SUM(C18:C31)</f>
        <v>61</v>
      </c>
      <c r="D16" s="651">
        <f t="shared" ref="D16:Q16" si="0">SUM(D18:D31)</f>
        <v>822</v>
      </c>
      <c r="E16" s="651">
        <f t="shared" si="0"/>
        <v>0</v>
      </c>
      <c r="F16" s="651">
        <f t="shared" si="0"/>
        <v>0</v>
      </c>
      <c r="G16" s="651">
        <f t="shared" si="0"/>
        <v>0</v>
      </c>
      <c r="H16" s="651">
        <f t="shared" si="0"/>
        <v>0</v>
      </c>
      <c r="I16" s="651">
        <f t="shared" si="0"/>
        <v>0</v>
      </c>
      <c r="J16" s="651">
        <f t="shared" si="0"/>
        <v>3</v>
      </c>
      <c r="K16" s="651">
        <f t="shared" si="0"/>
        <v>0</v>
      </c>
      <c r="L16" s="651">
        <f t="shared" si="0"/>
        <v>0</v>
      </c>
      <c r="M16" s="651">
        <f t="shared" si="0"/>
        <v>0</v>
      </c>
      <c r="N16" s="651">
        <f t="shared" si="0"/>
        <v>0</v>
      </c>
      <c r="O16" s="651">
        <f t="shared" si="0"/>
        <v>4</v>
      </c>
      <c r="P16" s="651">
        <f t="shared" si="0"/>
        <v>35</v>
      </c>
      <c r="Q16" s="651">
        <f t="shared" si="0"/>
        <v>4</v>
      </c>
    </row>
    <row r="17" spans="1:18" s="136" customFormat="1" ht="11.25" x14ac:dyDescent="0.2">
      <c r="A17" s="292" t="s">
        <v>25</v>
      </c>
      <c r="B17" s="657"/>
      <c r="C17" s="652"/>
      <c r="D17" s="652"/>
      <c r="E17" s="652"/>
      <c r="F17" s="652"/>
      <c r="G17" s="652"/>
      <c r="H17" s="652"/>
      <c r="I17" s="652"/>
      <c r="J17" s="652"/>
      <c r="K17" s="652"/>
      <c r="L17" s="652"/>
      <c r="M17" s="652"/>
      <c r="N17" s="652"/>
      <c r="O17" s="652"/>
      <c r="P17" s="652"/>
      <c r="Q17" s="652"/>
      <c r="R17" s="136">
        <f>SUM(D16,)</f>
        <v>822</v>
      </c>
    </row>
    <row r="18" spans="1:18" s="144" customFormat="1" ht="40.5" customHeight="1" x14ac:dyDescent="0.25">
      <c r="A18" s="290" t="s">
        <v>26</v>
      </c>
      <c r="B18" s="143" t="s">
        <v>27</v>
      </c>
      <c r="C18" s="305"/>
      <c r="D18" s="305"/>
      <c r="E18" s="305"/>
      <c r="F18" s="305"/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</row>
    <row r="19" spans="1:18" s="144" customFormat="1" ht="21" x14ac:dyDescent="0.25">
      <c r="A19" s="145" t="s">
        <v>28</v>
      </c>
      <c r="B19" s="289" t="s">
        <v>29</v>
      </c>
      <c r="C19" s="305">
        <v>20</v>
      </c>
      <c r="D19" s="305">
        <v>257</v>
      </c>
      <c r="E19" s="305"/>
      <c r="F19" s="305"/>
      <c r="G19" s="305"/>
      <c r="H19" s="305"/>
      <c r="I19" s="305"/>
      <c r="J19" s="305">
        <v>1</v>
      </c>
      <c r="K19" s="305"/>
      <c r="L19" s="305"/>
      <c r="M19" s="305"/>
      <c r="N19" s="305"/>
      <c r="O19" s="305">
        <v>2</v>
      </c>
      <c r="P19" s="305">
        <v>12</v>
      </c>
      <c r="Q19" s="305">
        <v>2</v>
      </c>
    </row>
    <row r="20" spans="1:18" s="144" customFormat="1" x14ac:dyDescent="0.25">
      <c r="A20" s="145" t="s">
        <v>30</v>
      </c>
      <c r="B20" s="289" t="s">
        <v>31</v>
      </c>
      <c r="C20" s="305">
        <v>20</v>
      </c>
      <c r="D20" s="305">
        <v>288</v>
      </c>
      <c r="E20" s="305"/>
      <c r="F20" s="305"/>
      <c r="G20" s="305"/>
      <c r="H20" s="305"/>
      <c r="I20" s="305"/>
      <c r="J20" s="305">
        <v>1</v>
      </c>
      <c r="K20" s="305"/>
      <c r="L20" s="305"/>
      <c r="M20" s="305"/>
      <c r="N20" s="305"/>
      <c r="O20" s="305"/>
      <c r="P20" s="305"/>
      <c r="Q20" s="305">
        <v>1</v>
      </c>
    </row>
    <row r="21" spans="1:18" s="144" customFormat="1" ht="42" x14ac:dyDescent="0.25">
      <c r="A21" s="145" t="s">
        <v>32</v>
      </c>
      <c r="B21" s="289" t="s">
        <v>33</v>
      </c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</row>
    <row r="22" spans="1:18" s="144" customFormat="1" x14ac:dyDescent="0.25">
      <c r="A22" s="145" t="s">
        <v>34</v>
      </c>
      <c r="B22" s="289" t="s">
        <v>35</v>
      </c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</row>
    <row r="23" spans="1:18" s="144" customFormat="1" ht="31.5" x14ac:dyDescent="0.25">
      <c r="A23" s="145" t="s">
        <v>36</v>
      </c>
      <c r="B23" s="289" t="s">
        <v>37</v>
      </c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</row>
    <row r="24" spans="1:18" s="144" customFormat="1" ht="42" x14ac:dyDescent="0.25">
      <c r="A24" s="145" t="s">
        <v>38</v>
      </c>
      <c r="B24" s="289" t="s">
        <v>39</v>
      </c>
      <c r="C24" s="305">
        <v>2</v>
      </c>
      <c r="D24" s="305">
        <v>33</v>
      </c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>
        <v>1</v>
      </c>
      <c r="P24" s="305">
        <v>12</v>
      </c>
      <c r="Q24" s="305"/>
    </row>
    <row r="25" spans="1:18" s="144" customFormat="1" ht="21" x14ac:dyDescent="0.25">
      <c r="A25" s="145" t="s">
        <v>40</v>
      </c>
      <c r="B25" s="289" t="s">
        <v>41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</row>
    <row r="26" spans="1:18" s="144" customFormat="1" ht="31.5" x14ac:dyDescent="0.25">
      <c r="A26" s="145" t="s">
        <v>42</v>
      </c>
      <c r="B26" s="289" t="s">
        <v>43</v>
      </c>
      <c r="C26" s="305">
        <v>8</v>
      </c>
      <c r="D26" s="305">
        <v>84</v>
      </c>
      <c r="E26" s="305"/>
      <c r="F26" s="305"/>
      <c r="G26" s="305"/>
      <c r="H26" s="305"/>
      <c r="I26" s="305"/>
      <c r="J26" s="305"/>
      <c r="K26" s="305"/>
      <c r="L26" s="305"/>
      <c r="M26" s="305"/>
      <c r="N26" s="305"/>
      <c r="O26" s="305"/>
      <c r="P26" s="305"/>
      <c r="Q26" s="305"/>
    </row>
    <row r="27" spans="1:18" s="144" customFormat="1" ht="31.5" x14ac:dyDescent="0.25">
      <c r="A27" s="145" t="s">
        <v>44</v>
      </c>
      <c r="B27" s="289" t="s">
        <v>45</v>
      </c>
      <c r="C27" s="305">
        <v>6</v>
      </c>
      <c r="D27" s="305">
        <v>88</v>
      </c>
      <c r="E27" s="305"/>
      <c r="F27" s="305"/>
      <c r="G27" s="305"/>
      <c r="H27" s="305"/>
      <c r="I27" s="305"/>
      <c r="J27" s="305">
        <v>1</v>
      </c>
      <c r="K27" s="305"/>
      <c r="L27" s="305"/>
      <c r="M27" s="305"/>
      <c r="N27" s="305"/>
      <c r="O27" s="305">
        <v>1</v>
      </c>
      <c r="P27" s="305">
        <v>11</v>
      </c>
      <c r="Q27" s="305">
        <v>1</v>
      </c>
    </row>
    <row r="28" spans="1:18" s="144" customFormat="1" ht="24.75" customHeight="1" x14ac:dyDescent="0.25">
      <c r="A28" s="145" t="s">
        <v>46</v>
      </c>
      <c r="B28" s="289" t="s">
        <v>47</v>
      </c>
      <c r="C28" s="305"/>
      <c r="D28" s="305"/>
      <c r="E28" s="305"/>
      <c r="F28" s="305"/>
      <c r="G28" s="305"/>
      <c r="H28" s="305"/>
      <c r="I28" s="305"/>
      <c r="J28" s="305"/>
      <c r="K28" s="305"/>
      <c r="L28" s="305"/>
      <c r="M28" s="305"/>
      <c r="N28" s="305"/>
      <c r="O28" s="305"/>
      <c r="P28" s="305"/>
      <c r="Q28" s="305"/>
    </row>
    <row r="29" spans="1:18" s="144" customFormat="1" ht="21" x14ac:dyDescent="0.25">
      <c r="A29" s="145" t="s">
        <v>48</v>
      </c>
      <c r="B29" s="289" t="s">
        <v>49</v>
      </c>
      <c r="C29" s="305">
        <v>5</v>
      </c>
      <c r="D29" s="305">
        <v>72</v>
      </c>
      <c r="E29" s="305"/>
      <c r="F29" s="305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</row>
    <row r="30" spans="1:18" s="144" customFormat="1" ht="21" x14ac:dyDescent="0.25">
      <c r="A30" s="145" t="s">
        <v>50</v>
      </c>
      <c r="B30" s="289" t="s">
        <v>51</v>
      </c>
      <c r="C30" s="305"/>
      <c r="D30" s="305"/>
      <c r="E30" s="305"/>
      <c r="F30" s="305"/>
      <c r="G30" s="305"/>
      <c r="H30" s="305"/>
      <c r="I30" s="305"/>
      <c r="J30" s="305"/>
      <c r="K30" s="305"/>
      <c r="L30" s="305"/>
      <c r="M30" s="305"/>
      <c r="N30" s="305"/>
      <c r="O30" s="305"/>
      <c r="P30" s="305"/>
      <c r="Q30" s="305"/>
    </row>
    <row r="31" spans="1:18" s="144" customFormat="1" ht="22.5" customHeight="1" x14ac:dyDescent="0.25">
      <c r="A31" s="145" t="s">
        <v>52</v>
      </c>
      <c r="B31" s="289" t="s">
        <v>53</v>
      </c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</row>
    <row r="32" spans="1:18" s="144" customFormat="1" ht="22.5" customHeight="1" x14ac:dyDescent="0.25">
      <c r="A32" s="146"/>
      <c r="B32" s="147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149"/>
    </row>
    <row r="33" spans="1:17" s="144" customFormat="1" ht="6" customHeight="1" x14ac:dyDescent="0.25">
      <c r="A33" s="146"/>
      <c r="B33" s="147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653"/>
      <c r="N33" s="653"/>
      <c r="O33" s="653"/>
      <c r="P33" s="653"/>
      <c r="Q33" s="653"/>
    </row>
    <row r="34" spans="1:17" s="144" customFormat="1" ht="17.25" hidden="1" customHeight="1" x14ac:dyDescent="0.25">
      <c r="A34" s="146"/>
      <c r="B34" s="147"/>
      <c r="C34" s="150"/>
      <c r="D34" s="150"/>
      <c r="E34" s="150"/>
      <c r="F34" s="150"/>
      <c r="G34" s="150"/>
      <c r="H34" s="150"/>
      <c r="I34" s="150"/>
      <c r="J34" s="150"/>
      <c r="K34" s="150"/>
      <c r="L34" s="293"/>
      <c r="M34" s="653"/>
      <c r="N34" s="653"/>
      <c r="O34" s="653"/>
      <c r="P34" s="653"/>
      <c r="Q34" s="653"/>
    </row>
    <row r="35" spans="1:17" s="144" customFormat="1" ht="22.5" hidden="1" customHeight="1" x14ac:dyDescent="0.25">
      <c r="A35" s="146"/>
      <c r="B35" s="147"/>
      <c r="C35" s="654"/>
      <c r="D35" s="654"/>
      <c r="E35" s="654"/>
      <c r="F35" s="654"/>
      <c r="G35" s="654"/>
      <c r="H35" s="654"/>
      <c r="I35" s="654"/>
      <c r="J35" s="654"/>
      <c r="K35" s="654"/>
      <c r="L35" s="293"/>
      <c r="M35" s="653"/>
      <c r="N35" s="653"/>
      <c r="O35" s="653"/>
      <c r="P35" s="653"/>
      <c r="Q35" s="653"/>
    </row>
    <row r="36" spans="1:17" s="144" customFormat="1" ht="17.25" hidden="1" customHeight="1" x14ac:dyDescent="0.25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2"/>
      <c r="N36" s="152"/>
      <c r="O36" s="152"/>
      <c r="P36" s="152"/>
      <c r="Q36" s="152"/>
    </row>
    <row r="37" spans="1:17" s="144" customFormat="1" ht="14.25" hidden="1" customHeight="1" x14ac:dyDescent="0.25">
      <c r="A37" s="146"/>
      <c r="B37" s="147"/>
      <c r="C37" s="293"/>
      <c r="D37" s="654"/>
      <c r="E37" s="654"/>
      <c r="F37" s="654"/>
      <c r="G37" s="654"/>
      <c r="H37" s="654"/>
      <c r="I37" s="654"/>
      <c r="J37" s="654"/>
      <c r="K37" s="293"/>
      <c r="L37" s="293"/>
      <c r="M37" s="293"/>
      <c r="N37" s="293"/>
      <c r="O37" s="293"/>
      <c r="P37" s="293"/>
      <c r="Q37" s="149"/>
    </row>
    <row r="38" spans="1:17" s="144" customFormat="1" ht="15.75" hidden="1" customHeight="1" x14ac:dyDescent="0.25">
      <c r="A38" s="655"/>
      <c r="B38" s="655"/>
      <c r="C38" s="655"/>
      <c r="D38" s="655"/>
      <c r="E38" s="655"/>
      <c r="F38" s="655"/>
      <c r="G38" s="655"/>
      <c r="H38" s="655"/>
      <c r="I38" s="655"/>
      <c r="J38" s="655"/>
      <c r="K38" s="655"/>
      <c r="L38" s="655"/>
      <c r="M38" s="655"/>
      <c r="N38" s="655"/>
      <c r="O38" s="293"/>
      <c r="P38" s="293"/>
      <c r="Q38" s="149"/>
    </row>
    <row r="39" spans="1:17" s="144" customFormat="1" ht="15.75" hidden="1" customHeight="1" x14ac:dyDescent="0.25">
      <c r="A39" s="655"/>
      <c r="B39" s="655"/>
      <c r="C39" s="655"/>
      <c r="D39" s="655"/>
      <c r="E39" s="655"/>
      <c r="F39" s="655"/>
      <c r="G39" s="655"/>
      <c r="H39" s="655"/>
      <c r="I39" s="655"/>
      <c r="J39" s="655"/>
      <c r="K39" s="655"/>
      <c r="L39" s="655"/>
      <c r="M39" s="655"/>
      <c r="N39" s="655"/>
      <c r="O39" s="293"/>
      <c r="P39" s="293"/>
      <c r="Q39" s="149"/>
    </row>
    <row r="40" spans="1:17" s="144" customFormat="1" ht="15" hidden="1" customHeight="1" x14ac:dyDescent="0.25">
      <c r="A40" s="638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</row>
    <row r="41" spans="1:17" s="144" customFormat="1" ht="14.1" hidden="1" customHeight="1" x14ac:dyDescent="0.25">
      <c r="A41" s="638"/>
      <c r="B41" s="638"/>
      <c r="C41" s="638"/>
      <c r="D41" s="638"/>
      <c r="E41" s="638"/>
      <c r="F41" s="638"/>
      <c r="G41" s="638"/>
      <c r="H41" s="638"/>
      <c r="I41" s="638"/>
      <c r="J41" s="638"/>
      <c r="K41" s="638"/>
      <c r="L41" s="638"/>
      <c r="M41" s="638"/>
      <c r="N41" s="638"/>
      <c r="O41" s="638"/>
      <c r="P41" s="638"/>
      <c r="Q41" s="638"/>
    </row>
    <row r="42" spans="1:17" s="144" customFormat="1" ht="23.25" customHeight="1" x14ac:dyDescent="0.25">
      <c r="A42" s="658" t="s">
        <v>54</v>
      </c>
      <c r="B42" s="658"/>
      <c r="C42" s="658"/>
      <c r="D42" s="658"/>
      <c r="E42" s="658"/>
      <c r="F42" s="658"/>
      <c r="G42" s="658"/>
      <c r="H42" s="658"/>
      <c r="I42" s="658"/>
      <c r="J42" s="658"/>
      <c r="K42" s="658"/>
      <c r="L42" s="658"/>
      <c r="M42" s="658"/>
      <c r="N42" s="658"/>
      <c r="O42" s="658"/>
      <c r="P42" s="658"/>
      <c r="Q42" s="658"/>
    </row>
    <row r="43" spans="1:17" s="144" customFormat="1" ht="15" hidden="1" customHeight="1" x14ac:dyDescent="0.25"/>
    <row r="44" spans="1:17" s="144" customFormat="1" ht="8.25" customHeight="1" x14ac:dyDescent="0.25"/>
    <row r="45" spans="1:17" x14ac:dyDescent="0.25">
      <c r="A45" s="659" t="s">
        <v>55</v>
      </c>
      <c r="B45" s="660" t="s">
        <v>56</v>
      </c>
      <c r="C45" s="661" t="s">
        <v>57</v>
      </c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3"/>
      <c r="O45" s="288"/>
      <c r="P45" s="288"/>
      <c r="Q45" s="288"/>
    </row>
    <row r="46" spans="1:17" ht="15" customHeight="1" x14ac:dyDescent="0.25">
      <c r="A46" s="659"/>
      <c r="B46" s="660"/>
      <c r="C46" s="664" t="s">
        <v>58</v>
      </c>
      <c r="D46" s="664" t="s">
        <v>59</v>
      </c>
      <c r="E46" s="664" t="s">
        <v>60</v>
      </c>
      <c r="F46" s="664" t="s">
        <v>61</v>
      </c>
      <c r="G46" s="664" t="s">
        <v>62</v>
      </c>
      <c r="H46" s="664" t="s">
        <v>63</v>
      </c>
      <c r="I46" s="664" t="s">
        <v>64</v>
      </c>
      <c r="J46" s="664" t="s">
        <v>65</v>
      </c>
      <c r="K46" s="664" t="s">
        <v>66</v>
      </c>
      <c r="L46" s="664" t="s">
        <v>67</v>
      </c>
      <c r="M46" s="665" t="s">
        <v>68</v>
      </c>
      <c r="N46" s="665"/>
      <c r="O46" s="288"/>
      <c r="P46" s="288"/>
      <c r="Q46" s="288"/>
    </row>
    <row r="47" spans="1:17" x14ac:dyDescent="0.25">
      <c r="A47" s="659"/>
      <c r="B47" s="660"/>
      <c r="C47" s="665"/>
      <c r="D47" s="665"/>
      <c r="E47" s="665"/>
      <c r="F47" s="665"/>
      <c r="G47" s="665"/>
      <c r="H47" s="665"/>
      <c r="I47" s="665"/>
      <c r="J47" s="665"/>
      <c r="K47" s="665"/>
      <c r="L47" s="665"/>
      <c r="M47" s="665"/>
      <c r="N47" s="665"/>
      <c r="O47" s="288"/>
      <c r="P47" s="288"/>
      <c r="Q47" s="288"/>
    </row>
    <row r="48" spans="1:17" x14ac:dyDescent="0.25">
      <c r="A48" s="659"/>
      <c r="B48" s="660"/>
      <c r="C48" s="665"/>
      <c r="D48" s="665"/>
      <c r="E48" s="665"/>
      <c r="F48" s="665"/>
      <c r="G48" s="665"/>
      <c r="H48" s="665"/>
      <c r="I48" s="665"/>
      <c r="J48" s="665"/>
      <c r="K48" s="665"/>
      <c r="L48" s="665"/>
      <c r="M48" s="665"/>
      <c r="N48" s="665"/>
      <c r="O48" s="288"/>
      <c r="P48" s="288"/>
      <c r="Q48" s="288"/>
    </row>
    <row r="49" spans="1:17" ht="36.75" customHeight="1" x14ac:dyDescent="0.25">
      <c r="A49" s="659"/>
      <c r="B49" s="660"/>
      <c r="C49" s="665"/>
      <c r="D49" s="665"/>
      <c r="E49" s="665"/>
      <c r="F49" s="665"/>
      <c r="G49" s="665"/>
      <c r="H49" s="665"/>
      <c r="I49" s="665"/>
      <c r="J49" s="665"/>
      <c r="K49" s="665"/>
      <c r="L49" s="665"/>
      <c r="M49" s="665"/>
      <c r="N49" s="665"/>
      <c r="O49" s="288"/>
      <c r="P49" s="288"/>
      <c r="Q49" s="288"/>
    </row>
    <row r="50" spans="1:17" x14ac:dyDescent="0.25">
      <c r="A50" s="138" t="s">
        <v>22</v>
      </c>
      <c r="B50" s="289" t="s">
        <v>23</v>
      </c>
      <c r="C50" s="289">
        <v>1</v>
      </c>
      <c r="D50" s="289">
        <v>2</v>
      </c>
      <c r="E50" s="289">
        <v>3</v>
      </c>
      <c r="F50" s="289">
        <v>4</v>
      </c>
      <c r="G50" s="289">
        <v>5</v>
      </c>
      <c r="H50" s="289">
        <v>6</v>
      </c>
      <c r="I50" s="289">
        <v>7</v>
      </c>
      <c r="J50" s="289">
        <v>8</v>
      </c>
      <c r="K50" s="289">
        <v>9</v>
      </c>
      <c r="L50" s="289">
        <v>10</v>
      </c>
      <c r="M50" s="641">
        <v>11</v>
      </c>
      <c r="N50" s="641"/>
      <c r="O50" s="288"/>
      <c r="P50" s="288"/>
      <c r="Q50" s="288"/>
    </row>
    <row r="51" spans="1:17" x14ac:dyDescent="0.25">
      <c r="A51" s="291" t="s">
        <v>24</v>
      </c>
      <c r="B51" s="651"/>
      <c r="C51" s="666">
        <f>SUM(C53:C66)</f>
        <v>807</v>
      </c>
      <c r="D51" s="666">
        <f t="shared" ref="D51:N51" si="1">SUM(D53:D66)</f>
        <v>0</v>
      </c>
      <c r="E51" s="666">
        <f t="shared" si="1"/>
        <v>0</v>
      </c>
      <c r="F51" s="666">
        <f t="shared" si="1"/>
        <v>0</v>
      </c>
      <c r="G51" s="666">
        <f t="shared" si="1"/>
        <v>0</v>
      </c>
      <c r="H51" s="666">
        <f t="shared" si="1"/>
        <v>15</v>
      </c>
      <c r="I51" s="666">
        <f t="shared" si="1"/>
        <v>0</v>
      </c>
      <c r="J51" s="666">
        <f t="shared" si="1"/>
        <v>0</v>
      </c>
      <c r="K51" s="666">
        <f t="shared" si="1"/>
        <v>0</v>
      </c>
      <c r="L51" s="666">
        <f t="shared" si="1"/>
        <v>0</v>
      </c>
      <c r="M51" s="668">
        <f t="shared" si="1"/>
        <v>0</v>
      </c>
      <c r="N51" s="669">
        <f t="shared" si="1"/>
        <v>0</v>
      </c>
      <c r="O51" s="288"/>
      <c r="P51" s="288"/>
      <c r="Q51" s="288"/>
    </row>
    <row r="52" spans="1:17" x14ac:dyDescent="0.25">
      <c r="A52" s="292" t="s">
        <v>25</v>
      </c>
      <c r="B52" s="652"/>
      <c r="C52" s="667"/>
      <c r="D52" s="667"/>
      <c r="E52" s="667"/>
      <c r="F52" s="667"/>
      <c r="G52" s="667"/>
      <c r="H52" s="667"/>
      <c r="I52" s="667"/>
      <c r="J52" s="667"/>
      <c r="K52" s="667"/>
      <c r="L52" s="667"/>
      <c r="M52" s="670"/>
      <c r="N52" s="671"/>
      <c r="O52" s="288">
        <f>SUM(H51+C51)</f>
        <v>822</v>
      </c>
      <c r="P52" s="288"/>
      <c r="Q52" s="288"/>
    </row>
    <row r="53" spans="1:17" ht="53.25" customHeight="1" x14ac:dyDescent="0.25">
      <c r="A53" s="290" t="s">
        <v>26</v>
      </c>
      <c r="B53" s="143" t="s">
        <v>27</v>
      </c>
      <c r="C53" s="305"/>
      <c r="D53" s="305"/>
      <c r="E53" s="305"/>
      <c r="F53" s="305"/>
      <c r="G53" s="305"/>
      <c r="H53" s="305"/>
      <c r="I53" s="305"/>
      <c r="J53" s="305"/>
      <c r="K53" s="305"/>
      <c r="L53" s="305"/>
      <c r="M53" s="433"/>
      <c r="N53" s="434"/>
      <c r="O53" s="287"/>
      <c r="P53" s="287"/>
      <c r="Q53" s="287"/>
    </row>
    <row r="54" spans="1:17" ht="21" x14ac:dyDescent="0.25">
      <c r="A54" s="145" t="s">
        <v>28</v>
      </c>
      <c r="B54" s="289" t="s">
        <v>29</v>
      </c>
      <c r="C54" s="305">
        <v>257</v>
      </c>
      <c r="D54" s="305"/>
      <c r="E54" s="305"/>
      <c r="F54" s="305"/>
      <c r="G54" s="305"/>
      <c r="H54" s="305"/>
      <c r="I54" s="305"/>
      <c r="J54" s="305"/>
      <c r="K54" s="305"/>
      <c r="L54" s="305"/>
      <c r="M54" s="435"/>
      <c r="N54" s="435"/>
      <c r="O54" s="287"/>
      <c r="P54" s="287"/>
      <c r="Q54" s="287"/>
    </row>
    <row r="55" spans="1:17" x14ac:dyDescent="0.25">
      <c r="A55" s="145" t="s">
        <v>30</v>
      </c>
      <c r="B55" s="289" t="s">
        <v>31</v>
      </c>
      <c r="C55" s="305">
        <v>273</v>
      </c>
      <c r="D55" s="305"/>
      <c r="E55" s="305"/>
      <c r="F55" s="305"/>
      <c r="G55" s="305"/>
      <c r="H55" s="305">
        <v>15</v>
      </c>
      <c r="I55" s="305"/>
      <c r="J55" s="305"/>
      <c r="K55" s="305"/>
      <c r="L55" s="305"/>
      <c r="M55" s="435"/>
      <c r="N55" s="435"/>
      <c r="O55" s="287"/>
      <c r="P55" s="287"/>
      <c r="Q55" s="287"/>
    </row>
    <row r="56" spans="1:17" ht="45.75" customHeight="1" x14ac:dyDescent="0.25">
      <c r="A56" s="145" t="s">
        <v>32</v>
      </c>
      <c r="B56" s="289" t="s">
        <v>33</v>
      </c>
      <c r="C56" s="305"/>
      <c r="D56" s="305"/>
      <c r="E56" s="305"/>
      <c r="F56" s="305"/>
      <c r="G56" s="305"/>
      <c r="H56" s="305"/>
      <c r="I56" s="305"/>
      <c r="J56" s="305"/>
      <c r="K56" s="305"/>
      <c r="L56" s="305"/>
      <c r="M56" s="435"/>
      <c r="N56" s="435"/>
      <c r="O56" s="287"/>
      <c r="P56" s="287"/>
      <c r="Q56" s="287"/>
    </row>
    <row r="57" spans="1:17" x14ac:dyDescent="0.25">
      <c r="A57" s="145" t="s">
        <v>34</v>
      </c>
      <c r="B57" s="289" t="s">
        <v>35</v>
      </c>
      <c r="C57" s="305"/>
      <c r="D57" s="305"/>
      <c r="E57" s="305"/>
      <c r="F57" s="305"/>
      <c r="G57" s="305"/>
      <c r="H57" s="305"/>
      <c r="I57" s="305"/>
      <c r="J57" s="305"/>
      <c r="K57" s="305"/>
      <c r="L57" s="305"/>
      <c r="M57" s="435"/>
      <c r="N57" s="435"/>
      <c r="O57" s="287"/>
      <c r="P57" s="287"/>
      <c r="Q57" s="287"/>
    </row>
    <row r="58" spans="1:17" ht="34.5" customHeight="1" x14ac:dyDescent="0.25">
      <c r="A58" s="145" t="s">
        <v>36</v>
      </c>
      <c r="B58" s="289" t="s">
        <v>37</v>
      </c>
      <c r="C58" s="305"/>
      <c r="D58" s="305"/>
      <c r="E58" s="305"/>
      <c r="F58" s="305"/>
      <c r="G58" s="305"/>
      <c r="H58" s="305"/>
      <c r="I58" s="305"/>
      <c r="J58" s="305"/>
      <c r="K58" s="305"/>
      <c r="L58" s="305"/>
      <c r="M58" s="435"/>
      <c r="N58" s="435"/>
      <c r="O58" s="287"/>
      <c r="P58" s="287"/>
      <c r="Q58" s="287"/>
    </row>
    <row r="59" spans="1:17" ht="42" x14ac:dyDescent="0.25">
      <c r="A59" s="145" t="s">
        <v>38</v>
      </c>
      <c r="B59" s="289" t="s">
        <v>39</v>
      </c>
      <c r="C59" s="305">
        <v>33</v>
      </c>
      <c r="D59" s="305"/>
      <c r="E59" s="305"/>
      <c r="F59" s="305"/>
      <c r="G59" s="305"/>
      <c r="H59" s="305"/>
      <c r="I59" s="305"/>
      <c r="J59" s="305"/>
      <c r="K59" s="305"/>
      <c r="L59" s="305"/>
      <c r="M59" s="433"/>
      <c r="N59" s="434"/>
      <c r="O59" s="287"/>
      <c r="P59" s="287"/>
      <c r="Q59" s="287"/>
    </row>
    <row r="60" spans="1:17" ht="21" x14ac:dyDescent="0.25">
      <c r="A60" s="145" t="s">
        <v>40</v>
      </c>
      <c r="B60" s="289" t="s">
        <v>41</v>
      </c>
      <c r="C60" s="304"/>
      <c r="D60" s="305"/>
      <c r="E60" s="305"/>
      <c r="F60" s="305"/>
      <c r="G60" s="305"/>
      <c r="H60" s="305"/>
      <c r="I60" s="305"/>
      <c r="J60" s="305"/>
      <c r="K60" s="305"/>
      <c r="L60" s="305"/>
      <c r="M60" s="433"/>
      <c r="N60" s="434"/>
      <c r="O60" s="287"/>
      <c r="P60" s="287"/>
      <c r="Q60" s="287"/>
    </row>
    <row r="61" spans="1:17" ht="30.75" customHeight="1" x14ac:dyDescent="0.25">
      <c r="A61" s="145" t="s">
        <v>42</v>
      </c>
      <c r="B61" s="289" t="s">
        <v>43</v>
      </c>
      <c r="C61" s="304">
        <v>84</v>
      </c>
      <c r="D61" s="305"/>
      <c r="E61" s="305"/>
      <c r="F61" s="305"/>
      <c r="G61" s="305"/>
      <c r="H61" s="305"/>
      <c r="I61" s="305"/>
      <c r="J61" s="305"/>
      <c r="K61" s="305"/>
      <c r="L61" s="305"/>
      <c r="M61" s="433"/>
      <c r="N61" s="434"/>
      <c r="O61" s="287"/>
      <c r="P61" s="287"/>
      <c r="Q61" s="287"/>
    </row>
    <row r="62" spans="1:17" ht="31.5" x14ac:dyDescent="0.25">
      <c r="A62" s="145" t="s">
        <v>44</v>
      </c>
      <c r="B62" s="289" t="s">
        <v>45</v>
      </c>
      <c r="C62" s="304">
        <v>88</v>
      </c>
      <c r="D62" s="305"/>
      <c r="E62" s="305"/>
      <c r="F62" s="305"/>
      <c r="G62" s="305"/>
      <c r="H62" s="305"/>
      <c r="I62" s="305"/>
      <c r="J62" s="305"/>
      <c r="K62" s="305"/>
      <c r="L62" s="305"/>
      <c r="M62" s="433"/>
      <c r="N62" s="434"/>
      <c r="O62" s="287"/>
      <c r="P62" s="287"/>
      <c r="Q62" s="287"/>
    </row>
    <row r="63" spans="1:17" ht="31.5" x14ac:dyDescent="0.25">
      <c r="A63" s="145" t="s">
        <v>46</v>
      </c>
      <c r="B63" s="289" t="s">
        <v>47</v>
      </c>
      <c r="C63" s="304"/>
      <c r="D63" s="305"/>
      <c r="E63" s="305"/>
      <c r="F63" s="305"/>
      <c r="G63" s="305"/>
      <c r="H63" s="305"/>
      <c r="I63" s="305"/>
      <c r="J63" s="305"/>
      <c r="K63" s="305"/>
      <c r="L63" s="305"/>
      <c r="M63" s="433"/>
      <c r="N63" s="434"/>
      <c r="O63" s="287"/>
      <c r="P63" s="287"/>
      <c r="Q63" s="287"/>
    </row>
    <row r="64" spans="1:17" ht="21" x14ac:dyDescent="0.25">
      <c r="A64" s="145" t="s">
        <v>48</v>
      </c>
      <c r="B64" s="289" t="s">
        <v>49</v>
      </c>
      <c r="C64" s="304">
        <v>72</v>
      </c>
      <c r="D64" s="305"/>
      <c r="E64" s="305"/>
      <c r="F64" s="305"/>
      <c r="G64" s="305"/>
      <c r="H64" s="305"/>
      <c r="I64" s="305"/>
      <c r="J64" s="305"/>
      <c r="K64" s="305"/>
      <c r="L64" s="305"/>
      <c r="M64" s="433"/>
      <c r="N64" s="434"/>
      <c r="O64" s="287"/>
      <c r="P64" s="287"/>
      <c r="Q64" s="287"/>
    </row>
    <row r="65" spans="1:18" ht="21" x14ac:dyDescent="0.25">
      <c r="A65" s="145" t="s">
        <v>50</v>
      </c>
      <c r="B65" s="289" t="s">
        <v>51</v>
      </c>
      <c r="C65" s="304"/>
      <c r="D65" s="305"/>
      <c r="E65" s="305"/>
      <c r="F65" s="305"/>
      <c r="G65" s="305"/>
      <c r="H65" s="305"/>
      <c r="I65" s="305"/>
      <c r="J65" s="305"/>
      <c r="K65" s="305"/>
      <c r="L65" s="305"/>
      <c r="M65" s="433"/>
      <c r="N65" s="434"/>
      <c r="O65" s="287"/>
      <c r="P65" s="287"/>
      <c r="Q65" s="287"/>
    </row>
    <row r="66" spans="1:18" x14ac:dyDescent="0.25">
      <c r="A66" s="145" t="s">
        <v>52</v>
      </c>
      <c r="B66" s="289" t="s">
        <v>53</v>
      </c>
      <c r="C66" s="304"/>
      <c r="D66" s="305"/>
      <c r="E66" s="305"/>
      <c r="F66" s="305"/>
      <c r="G66" s="305"/>
      <c r="H66" s="305"/>
      <c r="I66" s="305"/>
      <c r="J66" s="305"/>
      <c r="K66" s="305"/>
      <c r="L66" s="305"/>
      <c r="M66" s="433"/>
      <c r="N66" s="434"/>
      <c r="O66" s="287"/>
      <c r="P66" s="287"/>
      <c r="Q66" s="287"/>
    </row>
    <row r="67" spans="1:18" x14ac:dyDescent="0.25">
      <c r="A67" s="288"/>
      <c r="B67" s="288"/>
      <c r="C67" s="288"/>
      <c r="D67" s="288"/>
      <c r="E67" s="288"/>
      <c r="F67" s="288"/>
      <c r="G67" s="288"/>
      <c r="H67" s="288"/>
      <c r="I67" s="288"/>
      <c r="J67" s="288"/>
      <c r="K67" s="288"/>
      <c r="L67" s="288"/>
      <c r="M67" s="288"/>
      <c r="N67" s="288"/>
      <c r="O67" s="288"/>
      <c r="P67" s="288"/>
      <c r="Q67" s="288"/>
    </row>
    <row r="68" spans="1:18" ht="59.25" customHeight="1" x14ac:dyDescent="0.25">
      <c r="A68" s="146"/>
      <c r="B68" s="147"/>
      <c r="C68" s="150"/>
      <c r="D68" s="150"/>
      <c r="E68" s="150"/>
      <c r="F68" s="150"/>
      <c r="G68" s="150"/>
      <c r="H68" s="150"/>
      <c r="I68" s="150"/>
      <c r="J68" s="150"/>
      <c r="K68" s="150"/>
      <c r="L68" s="293"/>
      <c r="M68" s="672"/>
      <c r="N68" s="672"/>
      <c r="O68" s="672"/>
      <c r="P68" s="672"/>
      <c r="Q68" s="672"/>
      <c r="R68" s="288"/>
    </row>
    <row r="69" spans="1:18" ht="15" customHeight="1" x14ac:dyDescent="0.25">
      <c r="A69" s="146"/>
      <c r="B69" s="147"/>
      <c r="C69" s="654"/>
      <c r="D69" s="654"/>
      <c r="E69" s="654"/>
      <c r="F69" s="654"/>
      <c r="G69" s="654"/>
      <c r="H69" s="654"/>
      <c r="I69" s="654"/>
      <c r="J69" s="654"/>
      <c r="K69" s="654"/>
      <c r="L69" s="293"/>
      <c r="M69" s="672"/>
      <c r="N69" s="672"/>
      <c r="O69" s="672"/>
      <c r="P69" s="672"/>
      <c r="Q69" s="672"/>
      <c r="R69" s="288"/>
    </row>
    <row r="70" spans="1:18" x14ac:dyDescent="0.25">
      <c r="A70" s="151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672"/>
      <c r="N70" s="672"/>
      <c r="O70" s="672"/>
      <c r="P70" s="672"/>
      <c r="Q70" s="672"/>
      <c r="R70" s="288"/>
    </row>
    <row r="71" spans="1:18" ht="15.75" customHeight="1" x14ac:dyDescent="0.25">
      <c r="A71" s="146"/>
      <c r="B71" s="147"/>
      <c r="C71" s="293"/>
      <c r="D71" s="654"/>
      <c r="E71" s="654"/>
      <c r="F71" s="654"/>
      <c r="G71" s="654"/>
      <c r="H71" s="654"/>
      <c r="I71" s="654"/>
      <c r="J71" s="654"/>
      <c r="K71" s="293"/>
      <c r="L71" s="293"/>
      <c r="M71" s="672"/>
      <c r="N71" s="672"/>
      <c r="O71" s="672"/>
      <c r="P71" s="672"/>
      <c r="Q71" s="672"/>
      <c r="R71" s="288"/>
    </row>
    <row r="72" spans="1:18" ht="15.75" customHeight="1" x14ac:dyDescent="0.25">
      <c r="A72" s="655"/>
      <c r="B72" s="655"/>
      <c r="C72" s="655"/>
      <c r="D72" s="655"/>
      <c r="E72" s="655"/>
      <c r="F72" s="655"/>
      <c r="G72" s="655"/>
      <c r="H72" s="655"/>
      <c r="I72" s="655"/>
      <c r="J72" s="655"/>
      <c r="K72" s="655"/>
      <c r="L72" s="655"/>
      <c r="M72" s="655"/>
      <c r="N72" s="655"/>
      <c r="O72" s="293"/>
      <c r="P72" s="293"/>
      <c r="Q72" s="149"/>
    </row>
    <row r="73" spans="1:18" ht="15" customHeight="1" x14ac:dyDescent="0.25">
      <c r="A73" s="655"/>
      <c r="B73" s="655"/>
      <c r="C73" s="655"/>
      <c r="D73" s="655"/>
      <c r="E73" s="655"/>
      <c r="F73" s="655"/>
      <c r="G73" s="655"/>
      <c r="H73" s="655"/>
      <c r="I73" s="655"/>
      <c r="J73" s="655"/>
      <c r="K73" s="655"/>
      <c r="L73" s="655"/>
      <c r="M73" s="655"/>
      <c r="N73" s="655"/>
      <c r="O73" s="293"/>
      <c r="P73" s="293"/>
      <c r="Q73" s="149"/>
    </row>
    <row r="74" spans="1:18" x14ac:dyDescent="0.25">
      <c r="A74" s="638"/>
      <c r="B74" s="638"/>
      <c r="C74" s="638"/>
      <c r="D74" s="638"/>
      <c r="E74" s="638"/>
      <c r="F74" s="638"/>
      <c r="G74" s="638"/>
      <c r="H74" s="638"/>
      <c r="I74" s="638"/>
      <c r="J74" s="638"/>
      <c r="K74" s="638"/>
      <c r="L74" s="638"/>
      <c r="M74" s="638"/>
      <c r="N74" s="638"/>
      <c r="O74" s="638"/>
      <c r="P74" s="638"/>
      <c r="Q74" s="638"/>
    </row>
    <row r="75" spans="1:18" ht="16.5" customHeight="1" x14ac:dyDescent="0.25">
      <c r="A75" s="638"/>
      <c r="B75" s="638"/>
      <c r="C75" s="638"/>
      <c r="D75" s="638"/>
      <c r="E75" s="638"/>
      <c r="F75" s="638"/>
      <c r="G75" s="638"/>
      <c r="H75" s="638"/>
      <c r="I75" s="638"/>
      <c r="J75" s="638"/>
      <c r="K75" s="638"/>
      <c r="L75" s="638"/>
      <c r="M75" s="638"/>
      <c r="N75" s="638"/>
      <c r="O75" s="638"/>
      <c r="P75" s="638"/>
      <c r="Q75" s="638"/>
    </row>
    <row r="76" spans="1:18" ht="22.5" customHeight="1" x14ac:dyDescent="0.25">
      <c r="A76" s="683" t="s">
        <v>69</v>
      </c>
      <c r="B76" s="683"/>
      <c r="C76" s="683"/>
      <c r="D76" s="683"/>
      <c r="E76" s="683"/>
      <c r="F76" s="683"/>
      <c r="G76" s="683"/>
      <c r="H76" s="683"/>
      <c r="I76" s="683"/>
      <c r="J76" s="683"/>
      <c r="K76" s="683"/>
      <c r="L76" s="683"/>
      <c r="M76" s="683"/>
      <c r="N76" s="683"/>
      <c r="O76" s="683"/>
      <c r="P76" s="683"/>
      <c r="Q76" s="683"/>
    </row>
    <row r="77" spans="1:18" ht="15" customHeight="1" x14ac:dyDescent="0.25">
      <c r="A77" s="684" t="s">
        <v>70</v>
      </c>
      <c r="B77" s="685"/>
      <c r="C77" s="685"/>
      <c r="D77" s="685"/>
      <c r="E77" s="685"/>
      <c r="F77" s="685"/>
      <c r="G77" s="685"/>
      <c r="H77" s="685"/>
      <c r="I77" s="685"/>
      <c r="J77" s="685"/>
      <c r="K77" s="685"/>
      <c r="L77" s="686"/>
      <c r="M77" s="690" t="s">
        <v>71</v>
      </c>
      <c r="N77" s="660" t="s">
        <v>72</v>
      </c>
      <c r="O77" s="660"/>
      <c r="P77" s="660"/>
      <c r="Q77" s="660"/>
    </row>
    <row r="78" spans="1:18" x14ac:dyDescent="0.25">
      <c r="A78" s="687"/>
      <c r="B78" s="688"/>
      <c r="C78" s="688"/>
      <c r="D78" s="688"/>
      <c r="E78" s="688"/>
      <c r="F78" s="688"/>
      <c r="G78" s="688"/>
      <c r="H78" s="688"/>
      <c r="I78" s="688"/>
      <c r="J78" s="688"/>
      <c r="K78" s="688"/>
      <c r="L78" s="689"/>
      <c r="M78" s="691"/>
      <c r="N78" s="660"/>
      <c r="O78" s="660"/>
      <c r="P78" s="660"/>
      <c r="Q78" s="660"/>
    </row>
    <row r="79" spans="1:18" x14ac:dyDescent="0.25">
      <c r="A79" s="692" t="s">
        <v>22</v>
      </c>
      <c r="B79" s="693"/>
      <c r="C79" s="693"/>
      <c r="D79" s="693"/>
      <c r="E79" s="693"/>
      <c r="F79" s="693"/>
      <c r="G79" s="693"/>
      <c r="H79" s="693"/>
      <c r="I79" s="693"/>
      <c r="J79" s="693"/>
      <c r="K79" s="693"/>
      <c r="L79" s="694"/>
      <c r="M79" s="153" t="s">
        <v>23</v>
      </c>
      <c r="N79" s="695">
        <v>1</v>
      </c>
      <c r="O79" s="676"/>
      <c r="P79" s="676"/>
      <c r="Q79" s="677"/>
    </row>
    <row r="80" spans="1:18" x14ac:dyDescent="0.25">
      <c r="A80" s="673" t="s">
        <v>73</v>
      </c>
      <c r="B80" s="674"/>
      <c r="C80" s="674"/>
      <c r="D80" s="674"/>
      <c r="E80" s="674"/>
      <c r="F80" s="674"/>
      <c r="G80" s="674"/>
      <c r="H80" s="674"/>
      <c r="I80" s="674"/>
      <c r="J80" s="674"/>
      <c r="K80" s="674"/>
      <c r="L80" s="675"/>
      <c r="M80" s="153">
        <v>1</v>
      </c>
      <c r="N80" s="676"/>
      <c r="O80" s="676"/>
      <c r="P80" s="676"/>
      <c r="Q80" s="677"/>
    </row>
    <row r="81" spans="1:23" x14ac:dyDescent="0.25">
      <c r="A81" s="678" t="s">
        <v>74</v>
      </c>
      <c r="B81" s="679"/>
      <c r="C81" s="679"/>
      <c r="D81" s="679"/>
      <c r="E81" s="679"/>
      <c r="F81" s="679"/>
      <c r="G81" s="679"/>
      <c r="H81" s="679"/>
      <c r="I81" s="679"/>
      <c r="J81" s="679"/>
      <c r="K81" s="679"/>
      <c r="L81" s="680"/>
      <c r="M81" s="154"/>
      <c r="N81" s="636"/>
      <c r="O81" s="636"/>
      <c r="P81" s="636"/>
      <c r="Q81" s="681"/>
    </row>
    <row r="82" spans="1:23" ht="16.5" customHeight="1" x14ac:dyDescent="0.25">
      <c r="A82" s="682" t="s">
        <v>75</v>
      </c>
      <c r="B82" s="636"/>
      <c r="C82" s="636"/>
      <c r="D82" s="636"/>
      <c r="E82" s="636"/>
      <c r="F82" s="636"/>
      <c r="G82" s="636"/>
      <c r="H82" s="636"/>
      <c r="I82" s="636"/>
      <c r="J82" s="636"/>
      <c r="K82" s="636"/>
      <c r="L82" s="681"/>
      <c r="M82" s="155" t="s">
        <v>27</v>
      </c>
      <c r="N82" s="636"/>
      <c r="O82" s="636"/>
      <c r="P82" s="636"/>
      <c r="Q82" s="681"/>
    </row>
    <row r="83" spans="1:23" x14ac:dyDescent="0.25">
      <c r="A83" s="698" t="s">
        <v>75</v>
      </c>
      <c r="B83" s="699"/>
      <c r="C83" s="699"/>
      <c r="D83" s="699"/>
      <c r="E83" s="699"/>
      <c r="F83" s="699"/>
      <c r="G83" s="699"/>
      <c r="H83" s="699"/>
      <c r="I83" s="699"/>
      <c r="J83" s="699"/>
      <c r="K83" s="699"/>
      <c r="L83" s="700"/>
      <c r="M83" s="154" t="s">
        <v>29</v>
      </c>
      <c r="N83" s="636"/>
      <c r="O83" s="636"/>
      <c r="P83" s="636"/>
      <c r="Q83" s="681"/>
    </row>
    <row r="84" spans="1:23" x14ac:dyDescent="0.25">
      <c r="A84" s="682" t="s">
        <v>75</v>
      </c>
      <c r="B84" s="636"/>
      <c r="C84" s="636"/>
      <c r="D84" s="636"/>
      <c r="E84" s="636"/>
      <c r="F84" s="636"/>
      <c r="G84" s="636"/>
      <c r="H84" s="636"/>
      <c r="I84" s="636"/>
      <c r="J84" s="636"/>
      <c r="K84" s="636"/>
      <c r="L84" s="681"/>
      <c r="M84" s="154" t="s">
        <v>31</v>
      </c>
      <c r="N84" s="636"/>
      <c r="O84" s="636"/>
      <c r="P84" s="636"/>
      <c r="Q84" s="681"/>
    </row>
    <row r="85" spans="1:23" x14ac:dyDescent="0.25">
      <c r="A85" s="682" t="s">
        <v>75</v>
      </c>
      <c r="B85" s="636"/>
      <c r="C85" s="636"/>
      <c r="D85" s="636"/>
      <c r="E85" s="636"/>
      <c r="F85" s="636"/>
      <c r="G85" s="636"/>
      <c r="H85" s="636"/>
      <c r="I85" s="636"/>
      <c r="J85" s="636"/>
      <c r="K85" s="636"/>
      <c r="L85" s="681"/>
      <c r="M85" s="154" t="s">
        <v>33</v>
      </c>
      <c r="N85" s="636"/>
      <c r="O85" s="636"/>
      <c r="P85" s="636"/>
      <c r="Q85" s="681"/>
      <c r="W85" s="156"/>
    </row>
    <row r="86" spans="1:23" x14ac:dyDescent="0.25">
      <c r="A86" s="682" t="s">
        <v>75</v>
      </c>
      <c r="B86" s="636"/>
      <c r="C86" s="636"/>
      <c r="D86" s="636"/>
      <c r="E86" s="636"/>
      <c r="F86" s="636"/>
      <c r="G86" s="636"/>
      <c r="H86" s="636"/>
      <c r="I86" s="636"/>
      <c r="J86" s="636"/>
      <c r="K86" s="636"/>
      <c r="L86" s="681"/>
      <c r="M86" s="154" t="s">
        <v>35</v>
      </c>
      <c r="N86" s="636"/>
      <c r="O86" s="636"/>
      <c r="P86" s="636"/>
      <c r="Q86" s="681"/>
    </row>
    <row r="87" spans="1:23" x14ac:dyDescent="0.25">
      <c r="A87" s="696"/>
      <c r="B87" s="640"/>
      <c r="C87" s="640"/>
      <c r="D87" s="640"/>
      <c r="E87" s="640"/>
      <c r="F87" s="640"/>
      <c r="G87" s="640"/>
      <c r="H87" s="640"/>
      <c r="I87" s="640"/>
      <c r="J87" s="640"/>
      <c r="K87" s="640"/>
      <c r="L87" s="697"/>
      <c r="M87" s="154"/>
      <c r="N87" s="636"/>
      <c r="O87" s="636"/>
      <c r="P87" s="636"/>
      <c r="Q87" s="681"/>
    </row>
    <row r="88" spans="1:23" x14ac:dyDescent="0.25">
      <c r="A88" s="673" t="s">
        <v>76</v>
      </c>
      <c r="B88" s="674"/>
      <c r="C88" s="674"/>
      <c r="D88" s="674"/>
      <c r="E88" s="674"/>
      <c r="F88" s="674"/>
      <c r="G88" s="674"/>
      <c r="H88" s="674"/>
      <c r="I88" s="674"/>
      <c r="J88" s="674"/>
      <c r="K88" s="674"/>
      <c r="L88" s="675"/>
      <c r="M88" s="298">
        <v>2</v>
      </c>
      <c r="N88" s="695"/>
      <c r="O88" s="676"/>
      <c r="P88" s="676"/>
      <c r="Q88" s="677"/>
    </row>
    <row r="89" spans="1:23" x14ac:dyDescent="0.25">
      <c r="A89" s="678" t="s">
        <v>77</v>
      </c>
      <c r="B89" s="679"/>
      <c r="C89" s="679"/>
      <c r="D89" s="679"/>
      <c r="E89" s="679"/>
      <c r="F89" s="679"/>
      <c r="G89" s="679"/>
      <c r="H89" s="679"/>
      <c r="I89" s="679"/>
      <c r="J89" s="679"/>
      <c r="K89" s="679"/>
      <c r="L89" s="680"/>
      <c r="M89" s="297"/>
      <c r="N89" s="682"/>
      <c r="O89" s="636"/>
      <c r="P89" s="636"/>
      <c r="Q89" s="681"/>
    </row>
    <row r="90" spans="1:23" x14ac:dyDescent="0.25">
      <c r="A90" s="682" t="s">
        <v>75</v>
      </c>
      <c r="B90" s="636"/>
      <c r="C90" s="636"/>
      <c r="D90" s="636"/>
      <c r="E90" s="636"/>
      <c r="F90" s="636"/>
      <c r="G90" s="636"/>
      <c r="H90" s="636"/>
      <c r="I90" s="636"/>
      <c r="J90" s="636"/>
      <c r="K90" s="636"/>
      <c r="L90" s="681"/>
      <c r="M90" s="297" t="s">
        <v>78</v>
      </c>
      <c r="N90" s="682"/>
      <c r="O90" s="636"/>
      <c r="P90" s="636"/>
      <c r="Q90" s="681"/>
    </row>
    <row r="91" spans="1:23" x14ac:dyDescent="0.25">
      <c r="A91" s="682" t="s">
        <v>75</v>
      </c>
      <c r="B91" s="636"/>
      <c r="C91" s="636"/>
      <c r="D91" s="636"/>
      <c r="E91" s="636"/>
      <c r="F91" s="636"/>
      <c r="G91" s="636"/>
      <c r="H91" s="636"/>
      <c r="I91" s="636"/>
      <c r="J91" s="636"/>
      <c r="K91" s="636"/>
      <c r="L91" s="681"/>
      <c r="M91" s="297" t="s">
        <v>79</v>
      </c>
      <c r="N91" s="682"/>
      <c r="O91" s="636"/>
      <c r="P91" s="636"/>
      <c r="Q91" s="681"/>
    </row>
    <row r="92" spans="1:23" x14ac:dyDescent="0.25">
      <c r="A92" s="682" t="s">
        <v>75</v>
      </c>
      <c r="B92" s="636"/>
      <c r="C92" s="636"/>
      <c r="D92" s="636"/>
      <c r="E92" s="636"/>
      <c r="F92" s="636"/>
      <c r="G92" s="636"/>
      <c r="H92" s="636"/>
      <c r="I92" s="636"/>
      <c r="J92" s="636"/>
      <c r="K92" s="636"/>
      <c r="L92" s="681"/>
      <c r="M92" s="297" t="s">
        <v>80</v>
      </c>
      <c r="N92" s="682"/>
      <c r="O92" s="636"/>
      <c r="P92" s="636"/>
      <c r="Q92" s="681"/>
    </row>
    <row r="93" spans="1:23" x14ac:dyDescent="0.25">
      <c r="A93" s="682" t="s">
        <v>75</v>
      </c>
      <c r="B93" s="636"/>
      <c r="C93" s="636"/>
      <c r="D93" s="636"/>
      <c r="E93" s="636"/>
      <c r="F93" s="636"/>
      <c r="G93" s="636"/>
      <c r="H93" s="636"/>
      <c r="I93" s="636"/>
      <c r="J93" s="636"/>
      <c r="K93" s="636"/>
      <c r="L93" s="681"/>
      <c r="M93" s="297" t="s">
        <v>81</v>
      </c>
      <c r="N93" s="682"/>
      <c r="O93" s="636"/>
      <c r="P93" s="636"/>
      <c r="Q93" s="681"/>
    </row>
    <row r="94" spans="1:23" x14ac:dyDescent="0.25">
      <c r="A94" s="682" t="s">
        <v>75</v>
      </c>
      <c r="B94" s="636"/>
      <c r="C94" s="636"/>
      <c r="D94" s="636"/>
      <c r="E94" s="636"/>
      <c r="F94" s="636"/>
      <c r="G94" s="636"/>
      <c r="H94" s="636"/>
      <c r="I94" s="636"/>
      <c r="J94" s="636"/>
      <c r="K94" s="636"/>
      <c r="L94" s="681"/>
      <c r="M94" s="297" t="s">
        <v>82</v>
      </c>
      <c r="N94" s="682"/>
      <c r="O94" s="636"/>
      <c r="P94" s="636"/>
      <c r="Q94" s="681"/>
    </row>
    <row r="95" spans="1:23" x14ac:dyDescent="0.25">
      <c r="A95" s="696"/>
      <c r="B95" s="640"/>
      <c r="C95" s="640"/>
      <c r="D95" s="640"/>
      <c r="E95" s="640"/>
      <c r="F95" s="640"/>
      <c r="G95" s="640"/>
      <c r="H95" s="640"/>
      <c r="I95" s="640"/>
      <c r="J95" s="640"/>
      <c r="K95" s="640"/>
      <c r="L95" s="697"/>
      <c r="M95" s="297"/>
      <c r="N95" s="682"/>
      <c r="O95" s="636"/>
      <c r="P95" s="636"/>
      <c r="Q95" s="681"/>
    </row>
    <row r="96" spans="1:23" x14ac:dyDescent="0.25">
      <c r="A96" s="673" t="s">
        <v>83</v>
      </c>
      <c r="B96" s="674"/>
      <c r="C96" s="674"/>
      <c r="D96" s="674"/>
      <c r="E96" s="674"/>
      <c r="F96" s="674"/>
      <c r="G96" s="674"/>
      <c r="H96" s="674"/>
      <c r="I96" s="674"/>
      <c r="J96" s="674"/>
      <c r="K96" s="674"/>
      <c r="L96" s="675"/>
      <c r="M96" s="153">
        <v>3</v>
      </c>
      <c r="N96" s="695"/>
      <c r="O96" s="676"/>
      <c r="P96" s="676"/>
      <c r="Q96" s="677"/>
    </row>
    <row r="97" spans="1:17" x14ac:dyDescent="0.25">
      <c r="A97" s="696"/>
      <c r="B97" s="640"/>
      <c r="C97" s="640"/>
      <c r="D97" s="640"/>
      <c r="E97" s="640"/>
      <c r="F97" s="640"/>
      <c r="G97" s="640"/>
      <c r="H97" s="640"/>
      <c r="I97" s="640"/>
      <c r="J97" s="640"/>
      <c r="K97" s="640"/>
      <c r="L97" s="697"/>
      <c r="M97" s="159"/>
      <c r="N97" s="696"/>
      <c r="O97" s="640"/>
      <c r="P97" s="640"/>
      <c r="Q97" s="697"/>
    </row>
    <row r="98" spans="1:17" x14ac:dyDescent="0.25">
      <c r="A98" s="701" t="s">
        <v>84</v>
      </c>
      <c r="B98" s="702"/>
      <c r="C98" s="702"/>
      <c r="D98" s="702"/>
      <c r="E98" s="702"/>
      <c r="F98" s="702"/>
      <c r="G98" s="702"/>
      <c r="H98" s="702"/>
      <c r="I98" s="702"/>
      <c r="J98" s="702"/>
      <c r="K98" s="702"/>
      <c r="L98" s="703"/>
      <c r="M98" s="153">
        <v>4</v>
      </c>
      <c r="N98" s="695"/>
      <c r="O98" s="676"/>
      <c r="P98" s="676"/>
      <c r="Q98" s="677"/>
    </row>
    <row r="99" spans="1:17" x14ac:dyDescent="0.25">
      <c r="A99" s="294"/>
      <c r="B99" s="295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154"/>
      <c r="N99" s="297"/>
      <c r="O99" s="288"/>
      <c r="P99" s="288"/>
      <c r="Q99" s="296"/>
    </row>
    <row r="100" spans="1:17" x14ac:dyDescent="0.25">
      <c r="A100" s="682" t="s">
        <v>75</v>
      </c>
      <c r="B100" s="636"/>
      <c r="C100" s="636"/>
      <c r="D100" s="636"/>
      <c r="E100" s="636"/>
      <c r="F100" s="636"/>
      <c r="G100" s="636"/>
      <c r="H100" s="636"/>
      <c r="I100" s="636"/>
      <c r="J100" s="636"/>
      <c r="K100" s="636"/>
      <c r="L100" s="681"/>
      <c r="M100" s="154" t="s">
        <v>85</v>
      </c>
      <c r="N100" s="682"/>
      <c r="O100" s="636"/>
      <c r="P100" s="636"/>
      <c r="Q100" s="681"/>
    </row>
    <row r="101" spans="1:17" x14ac:dyDescent="0.25">
      <c r="A101" s="682" t="s">
        <v>75</v>
      </c>
      <c r="B101" s="636"/>
      <c r="C101" s="636"/>
      <c r="D101" s="636"/>
      <c r="E101" s="636"/>
      <c r="F101" s="636"/>
      <c r="G101" s="636"/>
      <c r="H101" s="636"/>
      <c r="I101" s="636"/>
      <c r="J101" s="636"/>
      <c r="K101" s="636"/>
      <c r="L101" s="681"/>
      <c r="M101" s="154" t="s">
        <v>86</v>
      </c>
      <c r="N101" s="682"/>
      <c r="O101" s="636"/>
      <c r="P101" s="636"/>
      <c r="Q101" s="681"/>
    </row>
    <row r="102" spans="1:17" x14ac:dyDescent="0.25">
      <c r="A102" s="682" t="s">
        <v>75</v>
      </c>
      <c r="B102" s="636"/>
      <c r="C102" s="636"/>
      <c r="D102" s="636"/>
      <c r="E102" s="636"/>
      <c r="F102" s="636"/>
      <c r="G102" s="636"/>
      <c r="H102" s="636"/>
      <c r="I102" s="636"/>
      <c r="J102" s="636"/>
      <c r="K102" s="636"/>
      <c r="L102" s="681"/>
      <c r="M102" s="154" t="s">
        <v>87</v>
      </c>
      <c r="N102" s="682"/>
      <c r="O102" s="636"/>
      <c r="P102" s="636"/>
      <c r="Q102" s="681"/>
    </row>
    <row r="103" spans="1:17" x14ac:dyDescent="0.25">
      <c r="A103" s="696"/>
      <c r="B103" s="640"/>
      <c r="C103" s="640"/>
      <c r="D103" s="640"/>
      <c r="E103" s="640"/>
      <c r="F103" s="640"/>
      <c r="G103" s="640"/>
      <c r="H103" s="640"/>
      <c r="I103" s="640"/>
      <c r="J103" s="640"/>
      <c r="K103" s="640"/>
      <c r="L103" s="697"/>
      <c r="M103" s="154"/>
      <c r="N103" s="682"/>
      <c r="O103" s="636"/>
      <c r="P103" s="636"/>
      <c r="Q103" s="681"/>
    </row>
    <row r="104" spans="1:17" x14ac:dyDescent="0.25">
      <c r="A104" s="708" t="s">
        <v>88</v>
      </c>
      <c r="B104" s="709"/>
      <c r="C104" s="709"/>
      <c r="D104" s="709"/>
      <c r="E104" s="709"/>
      <c r="F104" s="709"/>
      <c r="G104" s="709"/>
      <c r="H104" s="709"/>
      <c r="I104" s="709"/>
      <c r="J104" s="709"/>
      <c r="K104" s="709"/>
      <c r="L104" s="710"/>
      <c r="M104" s="163">
        <v>5</v>
      </c>
      <c r="N104" s="692"/>
      <c r="O104" s="693"/>
      <c r="P104" s="693"/>
      <c r="Q104" s="694"/>
    </row>
    <row r="106" spans="1:17" x14ac:dyDescent="0.25">
      <c r="A106" s="699" t="s">
        <v>89</v>
      </c>
      <c r="B106" s="699"/>
      <c r="C106" s="699"/>
      <c r="D106" s="164"/>
      <c r="F106" s="705"/>
      <c r="G106" s="705"/>
      <c r="H106" s="705"/>
      <c r="I106" s="705"/>
      <c r="J106" s="164"/>
      <c r="K106" s="705"/>
      <c r="L106" s="705"/>
      <c r="M106" s="705"/>
      <c r="N106" s="705"/>
      <c r="O106" s="705"/>
      <c r="P106" s="705"/>
      <c r="Q106" s="164"/>
    </row>
    <row r="107" spans="1:17" x14ac:dyDescent="0.25">
      <c r="E107" s="299" t="s">
        <v>90</v>
      </c>
      <c r="F107" s="706" t="s">
        <v>91</v>
      </c>
      <c r="G107" s="706"/>
      <c r="H107" s="706"/>
      <c r="I107" s="706"/>
      <c r="J107" s="164"/>
      <c r="K107" s="164"/>
      <c r="L107" s="164"/>
    </row>
    <row r="109" spans="1:17" x14ac:dyDescent="0.25">
      <c r="A109" s="705"/>
      <c r="B109" s="705"/>
      <c r="C109" s="705"/>
      <c r="D109" s="705"/>
      <c r="E109" s="705"/>
      <c r="F109" s="705"/>
      <c r="G109" s="705"/>
      <c r="H109" s="705"/>
      <c r="I109" s="705"/>
      <c r="J109" s="705"/>
      <c r="K109" s="705"/>
      <c r="L109" s="705"/>
      <c r="M109" s="705"/>
      <c r="N109" s="705"/>
      <c r="O109" s="705"/>
      <c r="P109" s="705"/>
      <c r="Q109" s="705"/>
    </row>
    <row r="110" spans="1:17" x14ac:dyDescent="0.25">
      <c r="A110" s="707" t="s">
        <v>92</v>
      </c>
      <c r="B110" s="707"/>
      <c r="C110" s="707"/>
      <c r="D110" s="707"/>
      <c r="E110" s="707"/>
      <c r="F110" s="707"/>
      <c r="G110" s="707"/>
      <c r="H110" s="707"/>
      <c r="I110" s="707"/>
      <c r="J110" s="707"/>
      <c r="K110" s="707"/>
      <c r="L110" s="707"/>
      <c r="M110" s="707"/>
      <c r="N110" s="707"/>
      <c r="O110" s="707"/>
      <c r="P110" s="707"/>
      <c r="Q110" s="707"/>
    </row>
    <row r="112" spans="1:17" x14ac:dyDescent="0.25">
      <c r="A112" s="704" t="s">
        <v>93</v>
      </c>
      <c r="B112" s="704"/>
      <c r="C112" s="704"/>
      <c r="D112" s="704"/>
      <c r="E112" s="704"/>
      <c r="F112" s="704"/>
      <c r="G112" s="704"/>
      <c r="H112" s="704"/>
      <c r="I112" s="704"/>
      <c r="J112" s="704"/>
      <c r="K112" s="704"/>
      <c r="L112" s="704"/>
      <c r="M112" s="704"/>
      <c r="N112" s="704"/>
      <c r="O112" s="704"/>
      <c r="P112" s="704"/>
      <c r="Q112" s="704"/>
    </row>
  </sheetData>
  <mergeCells count="149">
    <mergeCell ref="M1:Q5"/>
    <mergeCell ref="C3:K3"/>
    <mergeCell ref="B5:L5"/>
    <mergeCell ref="A6:N6"/>
    <mergeCell ref="A8:N8"/>
    <mergeCell ref="A9:N9"/>
    <mergeCell ref="A10:Q11"/>
    <mergeCell ref="A12:P12"/>
    <mergeCell ref="A13:A14"/>
    <mergeCell ref="B13:B14"/>
    <mergeCell ref="C13:D13"/>
    <mergeCell ref="E13:F13"/>
    <mergeCell ref="G13:H13"/>
    <mergeCell ref="I13:I14"/>
    <mergeCell ref="J13:J14"/>
    <mergeCell ref="K13:K14"/>
    <mergeCell ref="L13:N13"/>
    <mergeCell ref="O13:Q13"/>
    <mergeCell ref="Q16:Q17"/>
    <mergeCell ref="M33:Q35"/>
    <mergeCell ref="C35:K35"/>
    <mergeCell ref="D37:J37"/>
    <mergeCell ref="A38:N38"/>
    <mergeCell ref="J16:J17"/>
    <mergeCell ref="K16:K17"/>
    <mergeCell ref="L16:L17"/>
    <mergeCell ref="M16:M17"/>
    <mergeCell ref="N16:N17"/>
    <mergeCell ref="O16:O17"/>
    <mergeCell ref="B16:B17"/>
    <mergeCell ref="C16:C17"/>
    <mergeCell ref="D16:D17"/>
    <mergeCell ref="E16:E17"/>
    <mergeCell ref="F16:F17"/>
    <mergeCell ref="G16:G17"/>
    <mergeCell ref="H16:H17"/>
    <mergeCell ref="I16:I17"/>
    <mergeCell ref="P16:P17"/>
    <mergeCell ref="A39:N39"/>
    <mergeCell ref="A40:Q41"/>
    <mergeCell ref="A42:Q42"/>
    <mergeCell ref="A45:A49"/>
    <mergeCell ref="B45:B49"/>
    <mergeCell ref="C45:N45"/>
    <mergeCell ref="C46:C49"/>
    <mergeCell ref="D46:D49"/>
    <mergeCell ref="E46:E49"/>
    <mergeCell ref="F46:F49"/>
    <mergeCell ref="M46:N49"/>
    <mergeCell ref="G46:G49"/>
    <mergeCell ref="H46:H49"/>
    <mergeCell ref="I46:I49"/>
    <mergeCell ref="J46:J49"/>
    <mergeCell ref="K46:K49"/>
    <mergeCell ref="L46:L49"/>
    <mergeCell ref="M50:N50"/>
    <mergeCell ref="B51:B52"/>
    <mergeCell ref="C51:C52"/>
    <mergeCell ref="D51:D52"/>
    <mergeCell ref="E51:E52"/>
    <mergeCell ref="F51:F52"/>
    <mergeCell ref="G51:G52"/>
    <mergeCell ref="H51:H52"/>
    <mergeCell ref="I51:I52"/>
    <mergeCell ref="M55:N55"/>
    <mergeCell ref="M56:N56"/>
    <mergeCell ref="M57:N57"/>
    <mergeCell ref="M58:N58"/>
    <mergeCell ref="M59:N59"/>
    <mergeCell ref="M60:N60"/>
    <mergeCell ref="J51:J52"/>
    <mergeCell ref="K51:K52"/>
    <mergeCell ref="L51:L52"/>
    <mergeCell ref="M51:N52"/>
    <mergeCell ref="M53:N53"/>
    <mergeCell ref="M54:N54"/>
    <mergeCell ref="M68:Q71"/>
    <mergeCell ref="C69:K69"/>
    <mergeCell ref="D71:J71"/>
    <mergeCell ref="A72:N72"/>
    <mergeCell ref="A73:N73"/>
    <mergeCell ref="A74:Q75"/>
    <mergeCell ref="M61:N61"/>
    <mergeCell ref="M62:N62"/>
    <mergeCell ref="M63:N63"/>
    <mergeCell ref="M64:N64"/>
    <mergeCell ref="M65:N65"/>
    <mergeCell ref="M66:N66"/>
    <mergeCell ref="A80:L80"/>
    <mergeCell ref="N80:Q80"/>
    <mergeCell ref="A81:L81"/>
    <mergeCell ref="N81:Q81"/>
    <mergeCell ref="A82:L82"/>
    <mergeCell ref="N82:Q82"/>
    <mergeCell ref="A76:Q76"/>
    <mergeCell ref="A77:L78"/>
    <mergeCell ref="M77:M78"/>
    <mergeCell ref="N77:Q78"/>
    <mergeCell ref="A79:L79"/>
    <mergeCell ref="N79:Q79"/>
    <mergeCell ref="A86:L86"/>
    <mergeCell ref="N86:Q86"/>
    <mergeCell ref="A87:L87"/>
    <mergeCell ref="N87:Q87"/>
    <mergeCell ref="A88:L88"/>
    <mergeCell ref="N88:Q88"/>
    <mergeCell ref="A83:L83"/>
    <mergeCell ref="N83:Q83"/>
    <mergeCell ref="A84:L84"/>
    <mergeCell ref="N84:Q84"/>
    <mergeCell ref="A85:L85"/>
    <mergeCell ref="N85:Q85"/>
    <mergeCell ref="A92:L92"/>
    <mergeCell ref="N92:Q92"/>
    <mergeCell ref="A93:L93"/>
    <mergeCell ref="N93:Q93"/>
    <mergeCell ref="A94:L94"/>
    <mergeCell ref="N94:Q94"/>
    <mergeCell ref="A89:L89"/>
    <mergeCell ref="N89:Q89"/>
    <mergeCell ref="A90:L90"/>
    <mergeCell ref="N90:Q90"/>
    <mergeCell ref="A91:L91"/>
    <mergeCell ref="N91:Q91"/>
    <mergeCell ref="A98:L98"/>
    <mergeCell ref="N98:Q98"/>
    <mergeCell ref="A100:L100"/>
    <mergeCell ref="N100:Q100"/>
    <mergeCell ref="A101:L101"/>
    <mergeCell ref="N101:Q101"/>
    <mergeCell ref="A95:L95"/>
    <mergeCell ref="N95:Q95"/>
    <mergeCell ref="A96:L96"/>
    <mergeCell ref="N96:Q96"/>
    <mergeCell ref="A97:L97"/>
    <mergeCell ref="N97:Q97"/>
    <mergeCell ref="A112:Q112"/>
    <mergeCell ref="A106:C106"/>
    <mergeCell ref="F106:I106"/>
    <mergeCell ref="K106:P106"/>
    <mergeCell ref="F107:I107"/>
    <mergeCell ref="A109:Q109"/>
    <mergeCell ref="A110:Q110"/>
    <mergeCell ref="A102:L102"/>
    <mergeCell ref="N102:Q102"/>
    <mergeCell ref="A103:L103"/>
    <mergeCell ref="N103:Q103"/>
    <mergeCell ref="A104:L104"/>
    <mergeCell ref="N104:Q104"/>
  </mergeCells>
  <pageMargins left="0.8" right="0.52" top="0.28000000000000003" bottom="0.32" header="0.3" footer="0.3"/>
  <pageSetup orientation="portrait" copies="8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F3DF2-CDB5-4B4A-908C-56FBF786AB15}">
  <dimension ref="A1:W115"/>
  <sheetViews>
    <sheetView topLeftCell="A57" workbookViewId="0">
      <selection activeCell="D19" sqref="D19"/>
    </sheetView>
  </sheetViews>
  <sheetFormatPr defaultColWidth="9.140625" defaultRowHeight="15" x14ac:dyDescent="0.25"/>
  <cols>
    <col min="1" max="1" width="12.5703125" customWidth="1"/>
    <col min="2" max="2" width="4.42578125" customWidth="1"/>
    <col min="3" max="3" width="5.42578125" customWidth="1"/>
    <col min="4" max="4" width="5.5703125" customWidth="1"/>
    <col min="5" max="5" width="5" customWidth="1"/>
    <col min="6" max="6" width="4.42578125" customWidth="1"/>
    <col min="7" max="7" width="4.5703125" customWidth="1"/>
    <col min="8" max="8" width="5.5703125" customWidth="1"/>
    <col min="9" max="9" width="4.42578125" customWidth="1"/>
    <col min="10" max="10" width="5.85546875" customWidth="1"/>
    <col min="11" max="11" width="5" customWidth="1"/>
    <col min="12" max="12" width="4.42578125" customWidth="1"/>
    <col min="13" max="13" width="4.5703125" customWidth="1"/>
    <col min="14" max="14" width="4.42578125" customWidth="1"/>
    <col min="15" max="15" width="4.85546875" customWidth="1"/>
    <col min="16" max="16" width="4.5703125" customWidth="1"/>
    <col min="17" max="17" width="5.140625" customWidth="1"/>
  </cols>
  <sheetData>
    <row r="1" spans="1:17" s="339" customFormat="1" ht="65.25" customHeight="1" x14ac:dyDescent="0.25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2"/>
      <c r="M1" s="411" t="s">
        <v>0</v>
      </c>
      <c r="N1" s="411"/>
      <c r="O1" s="411"/>
      <c r="P1" s="411"/>
      <c r="Q1" s="411"/>
    </row>
    <row r="2" spans="1:17" s="339" customFormat="1" ht="15.75" x14ac:dyDescent="0.25">
      <c r="A2" s="347"/>
      <c r="B2" s="347"/>
      <c r="C2" s="4">
        <v>3</v>
      </c>
      <c r="D2" s="4">
        <v>0</v>
      </c>
      <c r="E2" s="4">
        <v>0</v>
      </c>
      <c r="F2" s="4">
        <v>6</v>
      </c>
      <c r="G2" s="4">
        <v>2</v>
      </c>
      <c r="H2" s="4">
        <v>4</v>
      </c>
      <c r="I2" s="4">
        <v>3</v>
      </c>
      <c r="J2" s="4">
        <v>4</v>
      </c>
      <c r="K2" s="4">
        <v>4</v>
      </c>
      <c r="L2" s="2"/>
      <c r="M2" s="411"/>
      <c r="N2" s="411"/>
      <c r="O2" s="411"/>
      <c r="P2" s="411"/>
      <c r="Q2" s="411"/>
    </row>
    <row r="3" spans="1:17" s="339" customFormat="1" x14ac:dyDescent="0.25">
      <c r="A3" s="347"/>
      <c r="B3" s="347"/>
      <c r="C3" s="412" t="s">
        <v>1</v>
      </c>
      <c r="D3" s="412"/>
      <c r="E3" s="412"/>
      <c r="F3" s="412"/>
      <c r="G3" s="412"/>
      <c r="H3" s="412"/>
      <c r="I3" s="412"/>
      <c r="J3" s="412"/>
      <c r="K3" s="412"/>
      <c r="L3" s="2"/>
      <c r="M3" s="411"/>
      <c r="N3" s="411"/>
      <c r="O3" s="411"/>
      <c r="P3" s="411"/>
      <c r="Q3" s="411"/>
    </row>
    <row r="4" spans="1:17" s="339" customFormat="1" ht="3" customHeight="1" x14ac:dyDescent="0.25">
      <c r="A4" s="347"/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2"/>
      <c r="M4" s="411"/>
      <c r="N4" s="411"/>
      <c r="O4" s="411"/>
      <c r="P4" s="411"/>
      <c r="Q4" s="411"/>
    </row>
    <row r="5" spans="1:17" s="339" customFormat="1" ht="29.45" customHeight="1" x14ac:dyDescent="0.25">
      <c r="A5" s="444" t="s">
        <v>103</v>
      </c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11"/>
      <c r="N5" s="411"/>
      <c r="O5" s="411"/>
      <c r="P5" s="411"/>
      <c r="Q5" s="411"/>
    </row>
    <row r="6" spans="1:17" s="339" customFormat="1" x14ac:dyDescent="0.25">
      <c r="A6" s="445" t="s">
        <v>2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347"/>
      <c r="P6" s="347"/>
      <c r="Q6" s="347"/>
    </row>
    <row r="7" spans="1:17" s="339" customFormat="1" ht="10.5" customHeight="1" x14ac:dyDescent="0.25">
      <c r="A7" s="347"/>
      <c r="B7" s="347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</row>
    <row r="8" spans="1:17" s="339" customFormat="1" ht="14.25" customHeight="1" x14ac:dyDescent="0.25">
      <c r="A8" s="414" t="s">
        <v>104</v>
      </c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347"/>
      <c r="P8" s="347"/>
      <c r="Q8" s="347"/>
    </row>
    <row r="9" spans="1:17" s="339" customFormat="1" ht="15.75" x14ac:dyDescent="0.25">
      <c r="A9" s="414" t="s">
        <v>3</v>
      </c>
      <c r="B9" s="415"/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347"/>
      <c r="P9" s="347"/>
      <c r="Q9" s="347"/>
    </row>
    <row r="10" spans="1:17" s="339" customFormat="1" x14ac:dyDescent="0.25">
      <c r="A10" s="416" t="s">
        <v>4</v>
      </c>
      <c r="B10" s="416"/>
      <c r="C10" s="416"/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</row>
    <row r="11" spans="1:17" s="339" customFormat="1" ht="22.5" customHeight="1" x14ac:dyDescent="0.25">
      <c r="A11" s="416"/>
      <c r="B11" s="416"/>
      <c r="C11" s="416"/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</row>
    <row r="12" spans="1:17" s="339" customFormat="1" ht="16.5" customHeight="1" x14ac:dyDescent="0.25">
      <c r="A12" s="417" t="s">
        <v>5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47"/>
    </row>
    <row r="13" spans="1:17" s="5" customFormat="1" ht="51.75" customHeight="1" x14ac:dyDescent="0.2">
      <c r="A13" s="397" t="s">
        <v>6</v>
      </c>
      <c r="B13" s="418" t="s">
        <v>7</v>
      </c>
      <c r="C13" s="420" t="s">
        <v>8</v>
      </c>
      <c r="D13" s="421"/>
      <c r="E13" s="420" t="s">
        <v>9</v>
      </c>
      <c r="F13" s="421"/>
      <c r="G13" s="420" t="s">
        <v>10</v>
      </c>
      <c r="H13" s="421"/>
      <c r="I13" s="422" t="s">
        <v>11</v>
      </c>
      <c r="J13" s="422" t="s">
        <v>12</v>
      </c>
      <c r="K13" s="422" t="s">
        <v>13</v>
      </c>
      <c r="L13" s="424" t="s">
        <v>14</v>
      </c>
      <c r="M13" s="425"/>
      <c r="N13" s="426"/>
      <c r="O13" s="424" t="s">
        <v>15</v>
      </c>
      <c r="P13" s="425"/>
      <c r="Q13" s="426"/>
    </row>
    <row r="14" spans="1:17" s="5" customFormat="1" ht="57" customHeight="1" x14ac:dyDescent="0.2">
      <c r="A14" s="397"/>
      <c r="B14" s="419"/>
      <c r="C14" s="6" t="s">
        <v>16</v>
      </c>
      <c r="D14" s="6" t="s">
        <v>17</v>
      </c>
      <c r="E14" s="6" t="s">
        <v>16</v>
      </c>
      <c r="F14" s="6" t="s">
        <v>18</v>
      </c>
      <c r="G14" s="6" t="s">
        <v>16</v>
      </c>
      <c r="H14" s="6" t="s">
        <v>18</v>
      </c>
      <c r="I14" s="423"/>
      <c r="J14" s="423"/>
      <c r="K14" s="423"/>
      <c r="L14" s="6" t="s">
        <v>19</v>
      </c>
      <c r="M14" s="6" t="s">
        <v>20</v>
      </c>
      <c r="N14" s="6" t="s">
        <v>21</v>
      </c>
      <c r="O14" s="6" t="s">
        <v>19</v>
      </c>
      <c r="P14" s="6" t="s">
        <v>20</v>
      </c>
      <c r="Q14" s="6" t="s">
        <v>21</v>
      </c>
    </row>
    <row r="15" spans="1:17" s="5" customFormat="1" ht="18.75" customHeight="1" x14ac:dyDescent="0.2">
      <c r="A15" s="7" t="s">
        <v>22</v>
      </c>
      <c r="B15" s="344" t="s">
        <v>23</v>
      </c>
      <c r="C15" s="344">
        <v>1</v>
      </c>
      <c r="D15" s="344">
        <v>2</v>
      </c>
      <c r="E15" s="344">
        <v>3</v>
      </c>
      <c r="F15" s="344">
        <v>4</v>
      </c>
      <c r="G15" s="344">
        <v>5</v>
      </c>
      <c r="H15" s="344">
        <v>6</v>
      </c>
      <c r="I15" s="344">
        <v>7</v>
      </c>
      <c r="J15" s="344">
        <v>8</v>
      </c>
      <c r="K15" s="344">
        <v>9</v>
      </c>
      <c r="L15" s="344">
        <v>10</v>
      </c>
      <c r="M15" s="344">
        <v>11</v>
      </c>
      <c r="N15" s="344">
        <v>12</v>
      </c>
      <c r="O15" s="344">
        <v>13</v>
      </c>
      <c r="P15" s="344">
        <v>14</v>
      </c>
      <c r="Q15" s="344">
        <v>15</v>
      </c>
    </row>
    <row r="16" spans="1:17" s="5" customFormat="1" ht="11.25" x14ac:dyDescent="0.2">
      <c r="A16" s="345" t="s">
        <v>24</v>
      </c>
      <c r="B16" s="427"/>
      <c r="C16" s="398">
        <f>SUM(C18:C31)</f>
        <v>59</v>
      </c>
      <c r="D16" s="398">
        <f t="shared" ref="D16:Q16" si="0">SUM(D18:D31)</f>
        <v>561</v>
      </c>
      <c r="E16" s="398">
        <f t="shared" si="0"/>
        <v>0</v>
      </c>
      <c r="F16" s="398">
        <f t="shared" si="0"/>
        <v>0</v>
      </c>
      <c r="G16" s="398">
        <f t="shared" si="0"/>
        <v>0</v>
      </c>
      <c r="H16" s="398">
        <f t="shared" si="0"/>
        <v>0</v>
      </c>
      <c r="I16" s="398">
        <f t="shared" si="0"/>
        <v>0</v>
      </c>
      <c r="J16" s="398">
        <f t="shared" si="0"/>
        <v>0</v>
      </c>
      <c r="K16" s="398">
        <f t="shared" si="0"/>
        <v>0</v>
      </c>
      <c r="L16" s="398">
        <f t="shared" si="0"/>
        <v>0</v>
      </c>
      <c r="M16" s="398">
        <f t="shared" si="0"/>
        <v>0</v>
      </c>
      <c r="N16" s="398">
        <f t="shared" si="0"/>
        <v>0</v>
      </c>
      <c r="O16" s="398">
        <f t="shared" si="0"/>
        <v>8</v>
      </c>
      <c r="P16" s="398">
        <f t="shared" si="0"/>
        <v>45</v>
      </c>
      <c r="Q16" s="398">
        <f t="shared" si="0"/>
        <v>0</v>
      </c>
    </row>
    <row r="17" spans="1:18" s="5" customFormat="1" ht="11.25" x14ac:dyDescent="0.2">
      <c r="A17" s="346" t="s">
        <v>25</v>
      </c>
      <c r="B17" s="428"/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399"/>
      <c r="P17" s="399"/>
      <c r="Q17" s="399"/>
      <c r="R17" s="5">
        <f>SUM(D16+F16+H16)</f>
        <v>561</v>
      </c>
    </row>
    <row r="18" spans="1:18" s="14" customFormat="1" ht="40.5" customHeight="1" x14ac:dyDescent="0.25">
      <c r="A18" s="348" t="s">
        <v>26</v>
      </c>
      <c r="B18" s="12" t="s">
        <v>27</v>
      </c>
      <c r="C18" s="351">
        <v>2</v>
      </c>
      <c r="D18" s="351">
        <v>20</v>
      </c>
      <c r="E18" s="351"/>
      <c r="F18" s="351"/>
      <c r="G18" s="351"/>
      <c r="H18" s="351"/>
      <c r="I18" s="351"/>
      <c r="J18" s="351"/>
      <c r="K18" s="351"/>
      <c r="L18" s="351"/>
      <c r="M18" s="351"/>
      <c r="N18" s="351"/>
      <c r="O18" s="351"/>
      <c r="P18" s="351"/>
      <c r="Q18" s="351"/>
    </row>
    <row r="19" spans="1:18" s="14" customFormat="1" ht="21" x14ac:dyDescent="0.25">
      <c r="A19" s="15" t="s">
        <v>28</v>
      </c>
      <c r="B19" s="344" t="s">
        <v>29</v>
      </c>
      <c r="C19" s="351">
        <v>4</v>
      </c>
      <c r="D19" s="351">
        <v>63</v>
      </c>
      <c r="E19" s="351"/>
      <c r="F19" s="351"/>
      <c r="G19" s="351"/>
      <c r="H19" s="351"/>
      <c r="I19" s="351"/>
      <c r="J19" s="351"/>
      <c r="K19" s="351"/>
      <c r="L19" s="351"/>
      <c r="M19" s="351"/>
      <c r="N19" s="351"/>
      <c r="O19" s="351">
        <v>2</v>
      </c>
      <c r="P19" s="351">
        <v>12</v>
      </c>
      <c r="Q19" s="351"/>
    </row>
    <row r="20" spans="1:18" s="14" customFormat="1" x14ac:dyDescent="0.25">
      <c r="A20" s="15" t="s">
        <v>30</v>
      </c>
      <c r="B20" s="344" t="s">
        <v>31</v>
      </c>
      <c r="C20" s="351">
        <v>2</v>
      </c>
      <c r="D20" s="351">
        <v>129</v>
      </c>
      <c r="E20" s="351"/>
      <c r="F20" s="351"/>
      <c r="G20" s="351"/>
      <c r="H20" s="351"/>
      <c r="I20" s="351"/>
      <c r="J20" s="351"/>
      <c r="K20" s="351"/>
      <c r="L20" s="351"/>
      <c r="M20" s="351"/>
      <c r="N20" s="351"/>
      <c r="O20" s="351">
        <v>1</v>
      </c>
      <c r="P20" s="351">
        <v>3</v>
      </c>
      <c r="Q20" s="351"/>
    </row>
    <row r="21" spans="1:18" s="14" customFormat="1" ht="42" x14ac:dyDescent="0.25">
      <c r="A21" s="15" t="s">
        <v>32</v>
      </c>
      <c r="B21" s="344" t="s">
        <v>33</v>
      </c>
      <c r="C21" s="351">
        <v>1</v>
      </c>
      <c r="D21" s="351">
        <v>6</v>
      </c>
      <c r="E21" s="351"/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</row>
    <row r="22" spans="1:18" s="14" customFormat="1" x14ac:dyDescent="0.25">
      <c r="A22" s="15" t="s">
        <v>34</v>
      </c>
      <c r="B22" s="344" t="s">
        <v>35</v>
      </c>
      <c r="C22" s="351">
        <v>42</v>
      </c>
      <c r="D22" s="351">
        <v>256</v>
      </c>
      <c r="E22" s="351"/>
      <c r="F22" s="351"/>
      <c r="G22" s="351"/>
      <c r="H22" s="351"/>
      <c r="I22" s="351"/>
      <c r="J22" s="351"/>
      <c r="K22" s="351"/>
      <c r="L22" s="351"/>
      <c r="M22" s="351"/>
      <c r="N22" s="351"/>
      <c r="O22" s="351">
        <v>2</v>
      </c>
      <c r="P22" s="351">
        <v>12</v>
      </c>
      <c r="Q22" s="351"/>
    </row>
    <row r="23" spans="1:18" s="14" customFormat="1" ht="31.5" x14ac:dyDescent="0.25">
      <c r="A23" s="15" t="s">
        <v>36</v>
      </c>
      <c r="B23" s="344" t="s">
        <v>37</v>
      </c>
      <c r="C23" s="351">
        <v>1</v>
      </c>
      <c r="D23" s="351">
        <v>8</v>
      </c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351"/>
      <c r="P23" s="351"/>
      <c r="Q23" s="351"/>
    </row>
    <row r="24" spans="1:18" s="14" customFormat="1" ht="42" x14ac:dyDescent="0.25">
      <c r="A24" s="15" t="s">
        <v>38</v>
      </c>
      <c r="B24" s="344" t="s">
        <v>39</v>
      </c>
      <c r="C24" s="351"/>
      <c r="D24" s="351"/>
      <c r="E24" s="351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1"/>
      <c r="Q24" s="351"/>
    </row>
    <row r="25" spans="1:18" s="14" customFormat="1" ht="21" x14ac:dyDescent="0.25">
      <c r="A25" s="15" t="s">
        <v>40</v>
      </c>
      <c r="B25" s="344" t="s">
        <v>41</v>
      </c>
      <c r="C25" s="351"/>
      <c r="D25" s="351"/>
      <c r="E25" s="351"/>
      <c r="F25" s="351"/>
      <c r="G25" s="351"/>
      <c r="H25" s="351"/>
      <c r="I25" s="351"/>
      <c r="J25" s="351"/>
      <c r="K25" s="351"/>
      <c r="L25" s="351"/>
      <c r="M25" s="351"/>
      <c r="N25" s="351"/>
      <c r="O25" s="351"/>
      <c r="P25" s="351"/>
      <c r="Q25" s="351"/>
    </row>
    <row r="26" spans="1:18" s="14" customFormat="1" ht="31.5" x14ac:dyDescent="0.25">
      <c r="A26" s="15" t="s">
        <v>42</v>
      </c>
      <c r="B26" s="344" t="s">
        <v>43</v>
      </c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1"/>
    </row>
    <row r="27" spans="1:18" s="14" customFormat="1" ht="31.5" x14ac:dyDescent="0.25">
      <c r="A27" s="15" t="s">
        <v>44</v>
      </c>
      <c r="B27" s="344" t="s">
        <v>45</v>
      </c>
      <c r="C27" s="351">
        <v>3</v>
      </c>
      <c r="D27" s="351">
        <v>24</v>
      </c>
      <c r="E27" s="351"/>
      <c r="F27" s="351"/>
      <c r="G27" s="351"/>
      <c r="H27" s="351"/>
      <c r="I27" s="351"/>
      <c r="J27" s="351"/>
      <c r="K27" s="351"/>
      <c r="L27" s="351"/>
      <c r="M27" s="351"/>
      <c r="N27" s="351"/>
      <c r="O27" s="351">
        <v>2</v>
      </c>
      <c r="P27" s="351">
        <v>12</v>
      </c>
      <c r="Q27" s="351"/>
    </row>
    <row r="28" spans="1:18" s="14" customFormat="1" ht="24.75" customHeight="1" x14ac:dyDescent="0.25">
      <c r="A28" s="15" t="s">
        <v>46</v>
      </c>
      <c r="B28" s="344" t="s">
        <v>47</v>
      </c>
      <c r="C28" s="351"/>
      <c r="D28" s="351"/>
      <c r="E28" s="351"/>
      <c r="F28" s="351"/>
      <c r="G28" s="351"/>
      <c r="H28" s="351"/>
      <c r="I28" s="351"/>
      <c r="J28" s="351"/>
      <c r="K28" s="351"/>
      <c r="L28" s="351"/>
      <c r="M28" s="351"/>
      <c r="N28" s="351"/>
      <c r="O28" s="351"/>
      <c r="P28" s="351"/>
      <c r="Q28" s="351"/>
    </row>
    <row r="29" spans="1:18" s="14" customFormat="1" ht="21" x14ac:dyDescent="0.25">
      <c r="A29" s="15" t="s">
        <v>48</v>
      </c>
      <c r="B29" s="344" t="s">
        <v>49</v>
      </c>
      <c r="C29" s="351">
        <v>4</v>
      </c>
      <c r="D29" s="351">
        <v>55</v>
      </c>
      <c r="E29" s="351"/>
      <c r="F29" s="351"/>
      <c r="G29" s="351"/>
      <c r="H29" s="351"/>
      <c r="I29" s="351"/>
      <c r="J29" s="351"/>
      <c r="K29" s="351"/>
      <c r="L29" s="351"/>
      <c r="M29" s="351"/>
      <c r="N29" s="351"/>
      <c r="O29" s="351">
        <v>1</v>
      </c>
      <c r="P29" s="351">
        <v>6</v>
      </c>
      <c r="Q29" s="351"/>
    </row>
    <row r="30" spans="1:18" s="14" customFormat="1" ht="21" x14ac:dyDescent="0.25">
      <c r="A30" s="15" t="s">
        <v>50</v>
      </c>
      <c r="B30" s="344" t="s">
        <v>51</v>
      </c>
      <c r="C30" s="351"/>
      <c r="D30" s="351"/>
      <c r="E30" s="351"/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</row>
    <row r="31" spans="1:18" s="14" customFormat="1" ht="22.5" customHeight="1" x14ac:dyDescent="0.25">
      <c r="A31" s="15" t="s">
        <v>52</v>
      </c>
      <c r="B31" s="344" t="s">
        <v>53</v>
      </c>
      <c r="C31" s="351"/>
      <c r="D31" s="351"/>
      <c r="E31" s="351"/>
      <c r="F31" s="351"/>
      <c r="G31" s="351"/>
      <c r="H31" s="351"/>
      <c r="I31" s="351"/>
      <c r="J31" s="351"/>
      <c r="K31" s="351"/>
      <c r="L31" s="351"/>
      <c r="M31" s="351"/>
      <c r="N31" s="351"/>
      <c r="O31" s="351"/>
      <c r="P31" s="351"/>
      <c r="Q31" s="351"/>
    </row>
    <row r="32" spans="1:18" s="14" customFormat="1" ht="22.5" customHeight="1" x14ac:dyDescent="0.25">
      <c r="A32" s="330"/>
      <c r="B32" s="331"/>
      <c r="C32" s="350"/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/>
      <c r="P32" s="350"/>
      <c r="Q32" s="333"/>
    </row>
    <row r="33" spans="1:17" s="14" customFormat="1" ht="6" customHeight="1" x14ac:dyDescent="0.25">
      <c r="A33" s="330"/>
      <c r="B33" s="331"/>
      <c r="C33" s="350"/>
      <c r="D33" s="350"/>
      <c r="E33" s="350"/>
      <c r="F33" s="350"/>
      <c r="G33" s="350"/>
      <c r="H33" s="350"/>
      <c r="I33" s="350"/>
      <c r="J33" s="350"/>
      <c r="K33" s="350"/>
      <c r="L33" s="350"/>
      <c r="M33" s="443"/>
      <c r="N33" s="443"/>
      <c r="O33" s="443"/>
      <c r="P33" s="443"/>
      <c r="Q33" s="443"/>
    </row>
    <row r="34" spans="1:17" s="14" customFormat="1" ht="17.25" hidden="1" customHeight="1" x14ac:dyDescent="0.25">
      <c r="A34" s="330"/>
      <c r="B34" s="331"/>
      <c r="C34" s="352"/>
      <c r="D34" s="352"/>
      <c r="E34" s="352"/>
      <c r="F34" s="352"/>
      <c r="G34" s="352"/>
      <c r="H34" s="352"/>
      <c r="I34" s="352"/>
      <c r="J34" s="352"/>
      <c r="K34" s="352"/>
      <c r="L34" s="350"/>
      <c r="M34" s="443"/>
      <c r="N34" s="443"/>
      <c r="O34" s="443"/>
      <c r="P34" s="443"/>
      <c r="Q34" s="443"/>
    </row>
    <row r="35" spans="1:17" s="14" customFormat="1" ht="22.5" hidden="1" customHeight="1" x14ac:dyDescent="0.25">
      <c r="A35" s="330"/>
      <c r="B35" s="331"/>
      <c r="C35" s="431"/>
      <c r="D35" s="431"/>
      <c r="E35" s="431"/>
      <c r="F35" s="431"/>
      <c r="G35" s="431"/>
      <c r="H35" s="431"/>
      <c r="I35" s="431"/>
      <c r="J35" s="431"/>
      <c r="K35" s="431"/>
      <c r="L35" s="350"/>
      <c r="M35" s="443"/>
      <c r="N35" s="443"/>
      <c r="O35" s="443"/>
      <c r="P35" s="443"/>
      <c r="Q35" s="443"/>
    </row>
    <row r="36" spans="1:17" s="14" customFormat="1" ht="17.25" hidden="1" customHeight="1" x14ac:dyDescent="0.25">
      <c r="A36" s="335"/>
      <c r="B36" s="335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6"/>
      <c r="N36" s="336"/>
      <c r="O36" s="336"/>
      <c r="P36" s="336"/>
      <c r="Q36" s="336"/>
    </row>
    <row r="37" spans="1:17" s="14" customFormat="1" ht="14.25" hidden="1" customHeight="1" x14ac:dyDescent="0.25">
      <c r="A37" s="330"/>
      <c r="B37" s="331"/>
      <c r="C37" s="350"/>
      <c r="D37" s="431"/>
      <c r="E37" s="431"/>
      <c r="F37" s="431"/>
      <c r="G37" s="431"/>
      <c r="H37" s="431"/>
      <c r="I37" s="431"/>
      <c r="J37" s="431"/>
      <c r="K37" s="350"/>
      <c r="L37" s="350"/>
      <c r="M37" s="350"/>
      <c r="N37" s="350"/>
      <c r="O37" s="350"/>
      <c r="P37" s="350"/>
      <c r="Q37" s="333"/>
    </row>
    <row r="38" spans="1:17" s="14" customFormat="1" ht="15.75" hidden="1" customHeight="1" x14ac:dyDescent="0.25">
      <c r="A38" s="432"/>
      <c r="B38" s="432"/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2"/>
      <c r="O38" s="350"/>
      <c r="P38" s="350"/>
      <c r="Q38" s="333"/>
    </row>
    <row r="39" spans="1:17" s="14" customFormat="1" ht="15.75" hidden="1" customHeight="1" x14ac:dyDescent="0.25">
      <c r="A39" s="432"/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2"/>
      <c r="N39" s="432"/>
      <c r="O39" s="350"/>
      <c r="P39" s="350"/>
      <c r="Q39" s="333"/>
    </row>
    <row r="40" spans="1:17" s="14" customFormat="1" ht="15" hidden="1" customHeight="1" x14ac:dyDescent="0.25">
      <c r="A40" s="416"/>
      <c r="B40" s="416"/>
      <c r="C40" s="416"/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416"/>
      <c r="P40" s="416"/>
      <c r="Q40" s="416"/>
    </row>
    <row r="41" spans="1:17" s="14" customFormat="1" ht="13.7" hidden="1" customHeight="1" x14ac:dyDescent="0.25">
      <c r="A41" s="416"/>
      <c r="B41" s="416"/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</row>
    <row r="42" spans="1:17" s="14" customFormat="1" ht="23.25" customHeight="1" x14ac:dyDescent="0.25">
      <c r="A42" s="442" t="s">
        <v>54</v>
      </c>
      <c r="B42" s="442"/>
      <c r="C42" s="442"/>
      <c r="D42" s="442"/>
      <c r="E42" s="442"/>
      <c r="F42" s="442"/>
      <c r="G42" s="442"/>
      <c r="H42" s="442"/>
      <c r="I42" s="442"/>
      <c r="J42" s="442"/>
      <c r="K42" s="442"/>
      <c r="L42" s="442"/>
      <c r="M42" s="442"/>
      <c r="N42" s="442"/>
      <c r="O42" s="442"/>
      <c r="P42" s="442"/>
      <c r="Q42" s="442"/>
    </row>
    <row r="43" spans="1:17" s="14" customFormat="1" ht="15" hidden="1" customHeight="1" x14ac:dyDescent="0.25"/>
    <row r="44" spans="1:17" s="14" customFormat="1" ht="8.25" customHeight="1" x14ac:dyDescent="0.25"/>
    <row r="45" spans="1:17" s="339" customFormat="1" x14ac:dyDescent="0.25">
      <c r="A45" s="401" t="s">
        <v>55</v>
      </c>
      <c r="B45" s="394" t="s">
        <v>56</v>
      </c>
      <c r="C45" s="402" t="s">
        <v>57</v>
      </c>
      <c r="D45" s="403"/>
      <c r="E45" s="403"/>
      <c r="F45" s="403"/>
      <c r="G45" s="403"/>
      <c r="H45" s="403"/>
      <c r="I45" s="403"/>
      <c r="J45" s="403"/>
      <c r="K45" s="403"/>
      <c r="L45" s="403"/>
      <c r="M45" s="403"/>
      <c r="N45" s="404"/>
      <c r="O45" s="347"/>
      <c r="P45" s="347"/>
      <c r="Q45" s="347"/>
    </row>
    <row r="46" spans="1:17" s="339" customFormat="1" ht="15" customHeight="1" x14ac:dyDescent="0.25">
      <c r="A46" s="401"/>
      <c r="B46" s="394"/>
      <c r="C46" s="405" t="s">
        <v>58</v>
      </c>
      <c r="D46" s="405" t="s">
        <v>59</v>
      </c>
      <c r="E46" s="405" t="s">
        <v>60</v>
      </c>
      <c r="F46" s="405" t="s">
        <v>61</v>
      </c>
      <c r="G46" s="405" t="s">
        <v>62</v>
      </c>
      <c r="H46" s="405" t="s">
        <v>63</v>
      </c>
      <c r="I46" s="405" t="s">
        <v>64</v>
      </c>
      <c r="J46" s="405" t="s">
        <v>65</v>
      </c>
      <c r="K46" s="405" t="s">
        <v>66</v>
      </c>
      <c r="L46" s="405" t="s">
        <v>67</v>
      </c>
      <c r="M46" s="406" t="s">
        <v>68</v>
      </c>
      <c r="N46" s="406"/>
      <c r="O46" s="347"/>
      <c r="P46" s="347"/>
      <c r="Q46" s="347"/>
    </row>
    <row r="47" spans="1:17" s="339" customFormat="1" x14ac:dyDescent="0.25">
      <c r="A47" s="401"/>
      <c r="B47" s="394"/>
      <c r="C47" s="406"/>
      <c r="D47" s="406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347"/>
      <c r="P47" s="347"/>
      <c r="Q47" s="347"/>
    </row>
    <row r="48" spans="1:17" s="339" customFormat="1" x14ac:dyDescent="0.25">
      <c r="A48" s="401"/>
      <c r="B48" s="394"/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347"/>
      <c r="P48" s="347"/>
      <c r="Q48" s="347"/>
    </row>
    <row r="49" spans="1:18" s="339" customFormat="1" ht="36.75" customHeight="1" x14ac:dyDescent="0.25">
      <c r="A49" s="401"/>
      <c r="B49" s="394"/>
      <c r="C49" s="406"/>
      <c r="D49" s="406"/>
      <c r="E49" s="406"/>
      <c r="F49" s="406"/>
      <c r="G49" s="406"/>
      <c r="H49" s="406"/>
      <c r="I49" s="406"/>
      <c r="J49" s="406"/>
      <c r="K49" s="406"/>
      <c r="L49" s="406"/>
      <c r="M49" s="406"/>
      <c r="N49" s="406"/>
      <c r="O49" s="347"/>
      <c r="P49" s="347"/>
      <c r="Q49" s="347"/>
    </row>
    <row r="50" spans="1:18" s="339" customFormat="1" x14ac:dyDescent="0.25">
      <c r="A50" s="7" t="s">
        <v>22</v>
      </c>
      <c r="B50" s="344" t="s">
        <v>23</v>
      </c>
      <c r="C50" s="344">
        <v>1</v>
      </c>
      <c r="D50" s="344">
        <v>2</v>
      </c>
      <c r="E50" s="344">
        <v>3</v>
      </c>
      <c r="F50" s="344">
        <v>4</v>
      </c>
      <c r="G50" s="344">
        <v>5</v>
      </c>
      <c r="H50" s="344">
        <v>6</v>
      </c>
      <c r="I50" s="344">
        <v>7</v>
      </c>
      <c r="J50" s="344">
        <v>8</v>
      </c>
      <c r="K50" s="344">
        <v>9</v>
      </c>
      <c r="L50" s="344">
        <v>10</v>
      </c>
      <c r="M50" s="397">
        <v>11</v>
      </c>
      <c r="N50" s="397"/>
      <c r="O50" s="347"/>
      <c r="P50" s="347"/>
      <c r="Q50" s="347"/>
    </row>
    <row r="51" spans="1:18" s="339" customFormat="1" x14ac:dyDescent="0.25">
      <c r="A51" s="345" t="s">
        <v>24</v>
      </c>
      <c r="B51" s="398"/>
      <c r="C51" s="436">
        <f>SUM(C53:C66)</f>
        <v>304</v>
      </c>
      <c r="D51" s="436">
        <f t="shared" ref="D51:N51" si="1">SUM(D53:D66)</f>
        <v>257</v>
      </c>
      <c r="E51" s="436">
        <f t="shared" si="1"/>
        <v>0</v>
      </c>
      <c r="F51" s="436">
        <f t="shared" si="1"/>
        <v>0</v>
      </c>
      <c r="G51" s="436">
        <f t="shared" si="1"/>
        <v>0</v>
      </c>
      <c r="H51" s="436">
        <f t="shared" si="1"/>
        <v>0</v>
      </c>
      <c r="I51" s="436">
        <f t="shared" si="1"/>
        <v>0</v>
      </c>
      <c r="J51" s="436">
        <f t="shared" si="1"/>
        <v>0</v>
      </c>
      <c r="K51" s="436">
        <f t="shared" si="1"/>
        <v>0</v>
      </c>
      <c r="L51" s="436">
        <f t="shared" si="1"/>
        <v>0</v>
      </c>
      <c r="M51" s="438">
        <f t="shared" si="1"/>
        <v>0</v>
      </c>
      <c r="N51" s="439">
        <f t="shared" si="1"/>
        <v>0</v>
      </c>
      <c r="O51" s="347"/>
      <c r="P51" s="347"/>
      <c r="Q51" s="347"/>
    </row>
    <row r="52" spans="1:18" s="339" customFormat="1" x14ac:dyDescent="0.25">
      <c r="A52" s="346" t="s">
        <v>25</v>
      </c>
      <c r="B52" s="399"/>
      <c r="C52" s="437"/>
      <c r="D52" s="437"/>
      <c r="E52" s="437"/>
      <c r="F52" s="437"/>
      <c r="G52" s="437"/>
      <c r="H52" s="437"/>
      <c r="I52" s="437"/>
      <c r="J52" s="437"/>
      <c r="K52" s="437"/>
      <c r="L52" s="437"/>
      <c r="M52" s="440"/>
      <c r="N52" s="441"/>
      <c r="O52" s="347"/>
      <c r="P52" s="347"/>
      <c r="Q52" s="347"/>
      <c r="R52" s="339">
        <f>SUM(C51+D51+H51+I51)</f>
        <v>561</v>
      </c>
    </row>
    <row r="53" spans="1:18" s="339" customFormat="1" ht="53.25" customHeight="1" x14ac:dyDescent="0.25">
      <c r="A53" s="348" t="s">
        <v>26</v>
      </c>
      <c r="B53" s="12" t="s">
        <v>27</v>
      </c>
      <c r="C53" s="351">
        <v>20</v>
      </c>
      <c r="D53" s="351"/>
      <c r="E53" s="351"/>
      <c r="F53" s="351"/>
      <c r="G53" s="351"/>
      <c r="H53" s="351"/>
      <c r="I53" s="351"/>
      <c r="J53" s="351"/>
      <c r="K53" s="351"/>
      <c r="L53" s="351"/>
      <c r="M53" s="433"/>
      <c r="N53" s="434"/>
      <c r="O53" s="347"/>
      <c r="P53" s="347"/>
      <c r="Q53" s="347"/>
    </row>
    <row r="54" spans="1:18" s="339" customFormat="1" ht="21" x14ac:dyDescent="0.25">
      <c r="A54" s="15" t="s">
        <v>28</v>
      </c>
      <c r="B54" s="344" t="s">
        <v>29</v>
      </c>
      <c r="C54" s="351">
        <v>53</v>
      </c>
      <c r="D54" s="351">
        <v>10</v>
      </c>
      <c r="E54" s="351"/>
      <c r="F54" s="351"/>
      <c r="G54" s="351"/>
      <c r="H54" s="351"/>
      <c r="I54" s="351"/>
      <c r="J54" s="351"/>
      <c r="K54" s="351"/>
      <c r="L54" s="351"/>
      <c r="M54" s="435"/>
      <c r="N54" s="435"/>
      <c r="O54" s="347"/>
      <c r="P54" s="347"/>
      <c r="Q54" s="347"/>
    </row>
    <row r="55" spans="1:18" s="339" customFormat="1" x14ac:dyDescent="0.25">
      <c r="A55" s="15" t="s">
        <v>30</v>
      </c>
      <c r="B55" s="344" t="s">
        <v>31</v>
      </c>
      <c r="C55" s="351"/>
      <c r="D55" s="351">
        <v>129</v>
      </c>
      <c r="E55" s="351"/>
      <c r="F55" s="351"/>
      <c r="G55" s="351"/>
      <c r="H55" s="351"/>
      <c r="I55" s="351"/>
      <c r="J55" s="351"/>
      <c r="K55" s="351"/>
      <c r="L55" s="351"/>
      <c r="M55" s="435"/>
      <c r="N55" s="435"/>
      <c r="O55" s="347"/>
      <c r="P55" s="347"/>
      <c r="Q55" s="347"/>
    </row>
    <row r="56" spans="1:18" s="339" customFormat="1" ht="45.75" customHeight="1" x14ac:dyDescent="0.25">
      <c r="A56" s="15" t="s">
        <v>32</v>
      </c>
      <c r="B56" s="344" t="s">
        <v>33</v>
      </c>
      <c r="C56" s="351"/>
      <c r="D56" s="351">
        <v>6</v>
      </c>
      <c r="E56" s="351"/>
      <c r="F56" s="351"/>
      <c r="G56" s="351"/>
      <c r="H56" s="351"/>
      <c r="I56" s="351"/>
      <c r="J56" s="351"/>
      <c r="K56" s="351"/>
      <c r="L56" s="351"/>
      <c r="M56" s="435"/>
      <c r="N56" s="435"/>
      <c r="O56" s="347"/>
      <c r="P56" s="347"/>
      <c r="Q56" s="347"/>
    </row>
    <row r="57" spans="1:18" s="339" customFormat="1" x14ac:dyDescent="0.25">
      <c r="A57" s="15" t="s">
        <v>34</v>
      </c>
      <c r="B57" s="344" t="s">
        <v>35</v>
      </c>
      <c r="C57" s="351">
        <v>217</v>
      </c>
      <c r="D57" s="351">
        <v>39</v>
      </c>
      <c r="E57" s="351"/>
      <c r="F57" s="351"/>
      <c r="G57" s="351"/>
      <c r="H57" s="351"/>
      <c r="I57" s="351"/>
      <c r="J57" s="351"/>
      <c r="K57" s="351"/>
      <c r="L57" s="351"/>
      <c r="M57" s="435"/>
      <c r="N57" s="435"/>
      <c r="O57" s="347"/>
      <c r="P57" s="347"/>
      <c r="Q57" s="347"/>
    </row>
    <row r="58" spans="1:18" s="339" customFormat="1" ht="34.5" customHeight="1" x14ac:dyDescent="0.25">
      <c r="A58" s="15" t="s">
        <v>36</v>
      </c>
      <c r="B58" s="344" t="s">
        <v>37</v>
      </c>
      <c r="C58" s="351"/>
      <c r="D58" s="351">
        <v>8</v>
      </c>
      <c r="E58" s="351"/>
      <c r="F58" s="351"/>
      <c r="G58" s="351"/>
      <c r="H58" s="351"/>
      <c r="I58" s="351"/>
      <c r="J58" s="351"/>
      <c r="K58" s="351"/>
      <c r="L58" s="351"/>
      <c r="M58" s="435"/>
      <c r="N58" s="435"/>
      <c r="O58" s="347"/>
      <c r="P58" s="347"/>
      <c r="Q58" s="347"/>
    </row>
    <row r="59" spans="1:18" s="339" customFormat="1" ht="42" x14ac:dyDescent="0.25">
      <c r="A59" s="15" t="s">
        <v>38</v>
      </c>
      <c r="B59" s="344" t="s">
        <v>39</v>
      </c>
      <c r="C59" s="351"/>
      <c r="D59" s="351"/>
      <c r="E59" s="351"/>
      <c r="F59" s="351"/>
      <c r="G59" s="351"/>
      <c r="H59" s="351"/>
      <c r="I59" s="351"/>
      <c r="J59" s="351"/>
      <c r="K59" s="351"/>
      <c r="L59" s="351"/>
      <c r="M59" s="433"/>
      <c r="N59" s="434"/>
      <c r="O59" s="347"/>
      <c r="P59" s="347"/>
      <c r="Q59" s="347"/>
    </row>
    <row r="60" spans="1:18" s="339" customFormat="1" ht="21" x14ac:dyDescent="0.25">
      <c r="A60" s="15" t="s">
        <v>40</v>
      </c>
      <c r="B60" s="344" t="s">
        <v>41</v>
      </c>
      <c r="C60" s="344"/>
      <c r="D60" s="351"/>
      <c r="E60" s="351"/>
      <c r="F60" s="351"/>
      <c r="G60" s="351"/>
      <c r="H60" s="351"/>
      <c r="I60" s="351"/>
      <c r="J60" s="351"/>
      <c r="K60" s="351"/>
      <c r="L60" s="351"/>
      <c r="M60" s="433"/>
      <c r="N60" s="434"/>
      <c r="O60" s="347"/>
      <c r="P60" s="347"/>
      <c r="Q60" s="347"/>
    </row>
    <row r="61" spans="1:18" s="339" customFormat="1" ht="30.75" customHeight="1" x14ac:dyDescent="0.25">
      <c r="A61" s="15" t="s">
        <v>42</v>
      </c>
      <c r="B61" s="344" t="s">
        <v>43</v>
      </c>
      <c r="C61" s="344"/>
      <c r="D61" s="351"/>
      <c r="E61" s="351"/>
      <c r="F61" s="351"/>
      <c r="G61" s="351"/>
      <c r="H61" s="351"/>
      <c r="I61" s="351"/>
      <c r="J61" s="351"/>
      <c r="K61" s="351"/>
      <c r="L61" s="351"/>
      <c r="M61" s="433"/>
      <c r="N61" s="434"/>
      <c r="O61" s="347"/>
      <c r="P61" s="347"/>
      <c r="Q61" s="347"/>
    </row>
    <row r="62" spans="1:18" s="339" customFormat="1" ht="31.5" x14ac:dyDescent="0.25">
      <c r="A62" s="15" t="s">
        <v>44</v>
      </c>
      <c r="B62" s="344" t="s">
        <v>45</v>
      </c>
      <c r="C62" s="344"/>
      <c r="D62" s="351">
        <v>24</v>
      </c>
      <c r="E62" s="351"/>
      <c r="F62" s="351"/>
      <c r="G62" s="351"/>
      <c r="H62" s="351"/>
      <c r="I62" s="351"/>
      <c r="J62" s="351"/>
      <c r="K62" s="351"/>
      <c r="L62" s="351"/>
      <c r="M62" s="433"/>
      <c r="N62" s="434"/>
      <c r="O62" s="347"/>
      <c r="P62" s="347"/>
      <c r="Q62" s="347"/>
    </row>
    <row r="63" spans="1:18" s="339" customFormat="1" ht="31.5" x14ac:dyDescent="0.25">
      <c r="A63" s="15" t="s">
        <v>46</v>
      </c>
      <c r="B63" s="344" t="s">
        <v>47</v>
      </c>
      <c r="C63" s="344"/>
      <c r="D63" s="351"/>
      <c r="E63" s="351"/>
      <c r="F63" s="351"/>
      <c r="G63" s="351"/>
      <c r="H63" s="351"/>
      <c r="I63" s="351"/>
      <c r="J63" s="351"/>
      <c r="K63" s="351"/>
      <c r="L63" s="351"/>
      <c r="M63" s="433"/>
      <c r="N63" s="434"/>
      <c r="O63" s="347"/>
      <c r="P63" s="347"/>
      <c r="Q63" s="347"/>
    </row>
    <row r="64" spans="1:18" s="339" customFormat="1" ht="21" x14ac:dyDescent="0.25">
      <c r="A64" s="15" t="s">
        <v>48</v>
      </c>
      <c r="B64" s="344" t="s">
        <v>49</v>
      </c>
      <c r="C64" s="344">
        <v>14</v>
      </c>
      <c r="D64" s="351">
        <v>41</v>
      </c>
      <c r="E64" s="351"/>
      <c r="F64" s="351"/>
      <c r="G64" s="351"/>
      <c r="H64" s="351"/>
      <c r="I64" s="351"/>
      <c r="J64" s="351"/>
      <c r="K64" s="351"/>
      <c r="L64" s="351"/>
      <c r="M64" s="433"/>
      <c r="N64" s="434"/>
      <c r="O64" s="347"/>
      <c r="P64" s="347"/>
      <c r="Q64" s="347"/>
    </row>
    <row r="65" spans="1:18" s="339" customFormat="1" ht="21" x14ac:dyDescent="0.25">
      <c r="A65" s="15" t="s">
        <v>50</v>
      </c>
      <c r="B65" s="344" t="s">
        <v>51</v>
      </c>
      <c r="C65" s="344"/>
      <c r="D65" s="351"/>
      <c r="E65" s="351"/>
      <c r="F65" s="351"/>
      <c r="G65" s="351"/>
      <c r="H65" s="351"/>
      <c r="I65" s="351"/>
      <c r="J65" s="351"/>
      <c r="K65" s="351"/>
      <c r="L65" s="351"/>
      <c r="M65" s="433"/>
      <c r="N65" s="434"/>
      <c r="O65" s="347"/>
      <c r="P65" s="347"/>
      <c r="Q65" s="347"/>
    </row>
    <row r="66" spans="1:18" s="339" customFormat="1" x14ac:dyDescent="0.25">
      <c r="A66" s="15" t="s">
        <v>52</v>
      </c>
      <c r="B66" s="344" t="s">
        <v>53</v>
      </c>
      <c r="C66" s="344"/>
      <c r="D66" s="351"/>
      <c r="E66" s="351"/>
      <c r="F66" s="351"/>
      <c r="G66" s="351"/>
      <c r="H66" s="351"/>
      <c r="I66" s="351"/>
      <c r="J66" s="351"/>
      <c r="K66" s="351"/>
      <c r="L66" s="351"/>
      <c r="M66" s="433"/>
      <c r="N66" s="434"/>
      <c r="O66" s="347"/>
      <c r="P66" s="347"/>
      <c r="Q66" s="347"/>
    </row>
    <row r="67" spans="1:18" s="339" customFormat="1" x14ac:dyDescent="0.25">
      <c r="A67" s="347"/>
      <c r="B67" s="347"/>
      <c r="C67" s="347"/>
      <c r="D67" s="347"/>
      <c r="E67" s="347"/>
      <c r="F67" s="347"/>
      <c r="G67" s="347"/>
      <c r="H67" s="347"/>
      <c r="I67" s="347"/>
      <c r="J67" s="347"/>
      <c r="K67" s="347"/>
      <c r="L67" s="347"/>
      <c r="M67" s="347"/>
      <c r="N67" s="347"/>
      <c r="O67" s="347"/>
      <c r="P67" s="347"/>
      <c r="Q67" s="347"/>
    </row>
    <row r="68" spans="1:18" s="339" customFormat="1" ht="59.25" customHeight="1" x14ac:dyDescent="0.25">
      <c r="A68" s="330"/>
      <c r="B68" s="331"/>
      <c r="C68" s="352"/>
      <c r="D68" s="352"/>
      <c r="E68" s="352"/>
      <c r="F68" s="352"/>
      <c r="G68" s="352"/>
      <c r="H68" s="352"/>
      <c r="I68" s="352"/>
      <c r="J68" s="352"/>
      <c r="K68" s="352"/>
      <c r="L68" s="350"/>
      <c r="M68" s="430"/>
      <c r="N68" s="430"/>
      <c r="O68" s="430"/>
      <c r="P68" s="430"/>
      <c r="Q68" s="430"/>
      <c r="R68" s="347"/>
    </row>
    <row r="69" spans="1:18" s="339" customFormat="1" ht="15" customHeight="1" x14ac:dyDescent="0.25">
      <c r="A69" s="330"/>
      <c r="B69" s="331"/>
      <c r="C69" s="431"/>
      <c r="D69" s="431"/>
      <c r="E69" s="431"/>
      <c r="F69" s="431"/>
      <c r="G69" s="431"/>
      <c r="H69" s="431"/>
      <c r="I69" s="431"/>
      <c r="J69" s="431"/>
      <c r="K69" s="431"/>
      <c r="L69" s="350"/>
      <c r="M69" s="430"/>
      <c r="N69" s="430"/>
      <c r="O69" s="430"/>
      <c r="P69" s="430"/>
      <c r="Q69" s="430"/>
      <c r="R69" s="347"/>
    </row>
    <row r="70" spans="1:18" s="339" customFormat="1" x14ac:dyDescent="0.25">
      <c r="A70" s="335"/>
      <c r="B70" s="335"/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430"/>
      <c r="N70" s="430"/>
      <c r="O70" s="430"/>
      <c r="P70" s="430"/>
      <c r="Q70" s="430"/>
      <c r="R70" s="347"/>
    </row>
    <row r="71" spans="1:18" s="339" customFormat="1" ht="15.75" customHeight="1" x14ac:dyDescent="0.25">
      <c r="A71" s="330"/>
      <c r="B71" s="331"/>
      <c r="C71" s="350"/>
      <c r="D71" s="431"/>
      <c r="E71" s="431"/>
      <c r="F71" s="431"/>
      <c r="G71" s="431"/>
      <c r="H71" s="431"/>
      <c r="I71" s="431"/>
      <c r="J71" s="431"/>
      <c r="K71" s="350"/>
      <c r="L71" s="350"/>
      <c r="M71" s="430"/>
      <c r="N71" s="430"/>
      <c r="O71" s="430"/>
      <c r="P71" s="430"/>
      <c r="Q71" s="430"/>
      <c r="R71" s="347"/>
    </row>
    <row r="72" spans="1:18" s="339" customFormat="1" ht="15.75" customHeight="1" x14ac:dyDescent="0.25">
      <c r="A72" s="432"/>
      <c r="B72" s="432"/>
      <c r="C72" s="432"/>
      <c r="D72" s="432"/>
      <c r="E72" s="432"/>
      <c r="F72" s="432"/>
      <c r="G72" s="432"/>
      <c r="H72" s="432"/>
      <c r="I72" s="432"/>
      <c r="J72" s="432"/>
      <c r="K72" s="432"/>
      <c r="L72" s="432"/>
      <c r="M72" s="432"/>
      <c r="N72" s="432"/>
      <c r="O72" s="350"/>
      <c r="P72" s="350"/>
      <c r="Q72" s="333"/>
    </row>
    <row r="73" spans="1:18" s="339" customFormat="1" ht="15" customHeight="1" x14ac:dyDescent="0.25">
      <c r="A73" s="432"/>
      <c r="B73" s="432"/>
      <c r="C73" s="432"/>
      <c r="D73" s="432"/>
      <c r="E73" s="432"/>
      <c r="F73" s="432"/>
      <c r="G73" s="432"/>
      <c r="H73" s="432"/>
      <c r="I73" s="432"/>
      <c r="J73" s="432"/>
      <c r="K73" s="432"/>
      <c r="L73" s="432"/>
      <c r="M73" s="432"/>
      <c r="N73" s="432"/>
      <c r="O73" s="350"/>
      <c r="P73" s="350"/>
      <c r="Q73" s="333"/>
    </row>
    <row r="74" spans="1:18" s="339" customFormat="1" x14ac:dyDescent="0.25">
      <c r="A74" s="416"/>
      <c r="B74" s="416"/>
      <c r="C74" s="416"/>
      <c r="D74" s="416"/>
      <c r="E74" s="416"/>
      <c r="F74" s="416"/>
      <c r="G74" s="416"/>
      <c r="H74" s="416"/>
      <c r="I74" s="416"/>
      <c r="J74" s="416"/>
      <c r="K74" s="416"/>
      <c r="L74" s="416"/>
      <c r="M74" s="416"/>
      <c r="N74" s="416"/>
      <c r="O74" s="416"/>
      <c r="P74" s="416"/>
      <c r="Q74" s="416"/>
    </row>
    <row r="75" spans="1:18" s="339" customFormat="1" ht="16.5" customHeight="1" x14ac:dyDescent="0.25">
      <c r="A75" s="416"/>
      <c r="B75" s="416"/>
      <c r="C75" s="416"/>
      <c r="D75" s="416"/>
      <c r="E75" s="416"/>
      <c r="F75" s="416"/>
      <c r="G75" s="416"/>
      <c r="H75" s="416"/>
      <c r="I75" s="416"/>
      <c r="J75" s="416"/>
      <c r="K75" s="416"/>
      <c r="L75" s="416"/>
      <c r="M75" s="416"/>
      <c r="N75" s="416"/>
      <c r="O75" s="416"/>
      <c r="P75" s="416"/>
      <c r="Q75" s="416"/>
    </row>
    <row r="76" spans="1:18" s="339" customFormat="1" ht="22.5" customHeight="1" x14ac:dyDescent="0.25">
      <c r="A76" s="385" t="s">
        <v>69</v>
      </c>
      <c r="B76" s="385"/>
      <c r="C76" s="385"/>
      <c r="D76" s="385"/>
      <c r="E76" s="385"/>
      <c r="F76" s="385"/>
      <c r="G76" s="385"/>
      <c r="H76" s="385"/>
      <c r="I76" s="385"/>
      <c r="J76" s="385"/>
      <c r="K76" s="385"/>
      <c r="L76" s="385"/>
      <c r="M76" s="385"/>
      <c r="N76" s="385"/>
      <c r="O76" s="385"/>
      <c r="P76" s="385"/>
      <c r="Q76" s="385"/>
    </row>
    <row r="77" spans="1:18" s="339" customFormat="1" ht="15" customHeight="1" x14ac:dyDescent="0.25">
      <c r="A77" s="386" t="s">
        <v>70</v>
      </c>
      <c r="B77" s="387"/>
      <c r="C77" s="387"/>
      <c r="D77" s="387"/>
      <c r="E77" s="387"/>
      <c r="F77" s="387"/>
      <c r="G77" s="387"/>
      <c r="H77" s="387"/>
      <c r="I77" s="387"/>
      <c r="J77" s="387"/>
      <c r="K77" s="387"/>
      <c r="L77" s="388"/>
      <c r="M77" s="392" t="s">
        <v>71</v>
      </c>
      <c r="N77" s="394" t="s">
        <v>72</v>
      </c>
      <c r="O77" s="394"/>
      <c r="P77" s="394"/>
      <c r="Q77" s="394"/>
    </row>
    <row r="78" spans="1:18" s="339" customFormat="1" x14ac:dyDescent="0.25">
      <c r="A78" s="389"/>
      <c r="B78" s="390"/>
      <c r="C78" s="390"/>
      <c r="D78" s="390"/>
      <c r="E78" s="390"/>
      <c r="F78" s="390"/>
      <c r="G78" s="390"/>
      <c r="H78" s="390"/>
      <c r="I78" s="390"/>
      <c r="J78" s="390"/>
      <c r="K78" s="390"/>
      <c r="L78" s="391"/>
      <c r="M78" s="393"/>
      <c r="N78" s="394"/>
      <c r="O78" s="394"/>
      <c r="P78" s="394"/>
      <c r="Q78" s="394"/>
    </row>
    <row r="79" spans="1:18" s="339" customFormat="1" x14ac:dyDescent="0.25">
      <c r="A79" s="367" t="s">
        <v>22</v>
      </c>
      <c r="B79" s="368"/>
      <c r="C79" s="368"/>
      <c r="D79" s="368"/>
      <c r="E79" s="368"/>
      <c r="F79" s="368"/>
      <c r="G79" s="368"/>
      <c r="H79" s="368"/>
      <c r="I79" s="368"/>
      <c r="J79" s="368"/>
      <c r="K79" s="368"/>
      <c r="L79" s="369"/>
      <c r="M79" s="25" t="s">
        <v>23</v>
      </c>
      <c r="N79" s="373">
        <v>1</v>
      </c>
      <c r="O79" s="374"/>
      <c r="P79" s="374"/>
      <c r="Q79" s="375"/>
    </row>
    <row r="80" spans="1:18" s="339" customFormat="1" x14ac:dyDescent="0.25">
      <c r="A80" s="376" t="s">
        <v>73</v>
      </c>
      <c r="B80" s="377"/>
      <c r="C80" s="377"/>
      <c r="D80" s="377"/>
      <c r="E80" s="377"/>
      <c r="F80" s="377"/>
      <c r="G80" s="377"/>
      <c r="H80" s="377"/>
      <c r="I80" s="377"/>
      <c r="J80" s="377"/>
      <c r="K80" s="377"/>
      <c r="L80" s="378"/>
      <c r="M80" s="25">
        <v>1</v>
      </c>
      <c r="N80" s="374"/>
      <c r="O80" s="374"/>
      <c r="P80" s="374"/>
      <c r="Q80" s="375"/>
    </row>
    <row r="81" spans="1:23" s="339" customFormat="1" x14ac:dyDescent="0.25">
      <c r="A81" s="379" t="s">
        <v>74</v>
      </c>
      <c r="B81" s="429"/>
      <c r="C81" s="429"/>
      <c r="D81" s="429"/>
      <c r="E81" s="429"/>
      <c r="F81" s="429"/>
      <c r="G81" s="429"/>
      <c r="H81" s="429"/>
      <c r="I81" s="429"/>
      <c r="J81" s="429"/>
      <c r="K81" s="429"/>
      <c r="L81" s="381"/>
      <c r="M81" s="26"/>
      <c r="N81" s="415"/>
      <c r="O81" s="415"/>
      <c r="P81" s="415"/>
      <c r="Q81" s="360"/>
    </row>
    <row r="82" spans="1:23" s="339" customFormat="1" ht="16.5" customHeight="1" x14ac:dyDescent="0.25">
      <c r="A82" s="358" t="s">
        <v>75</v>
      </c>
      <c r="B82" s="415"/>
      <c r="C82" s="415"/>
      <c r="D82" s="415"/>
      <c r="E82" s="415"/>
      <c r="F82" s="415"/>
      <c r="G82" s="415"/>
      <c r="H82" s="415"/>
      <c r="I82" s="415"/>
      <c r="J82" s="415"/>
      <c r="K82" s="415"/>
      <c r="L82" s="360"/>
      <c r="M82" s="27" t="s">
        <v>27</v>
      </c>
      <c r="N82" s="415"/>
      <c r="O82" s="415"/>
      <c r="P82" s="415"/>
      <c r="Q82" s="360"/>
    </row>
    <row r="83" spans="1:23" s="339" customFormat="1" x14ac:dyDescent="0.25">
      <c r="A83" s="382" t="s">
        <v>75</v>
      </c>
      <c r="B83" s="354"/>
      <c r="C83" s="354"/>
      <c r="D83" s="354"/>
      <c r="E83" s="354"/>
      <c r="F83" s="354"/>
      <c r="G83" s="354"/>
      <c r="H83" s="354"/>
      <c r="I83" s="354"/>
      <c r="J83" s="354"/>
      <c r="K83" s="354"/>
      <c r="L83" s="384"/>
      <c r="M83" s="26" t="s">
        <v>29</v>
      </c>
      <c r="N83" s="415"/>
      <c r="O83" s="415"/>
      <c r="P83" s="415"/>
      <c r="Q83" s="360"/>
    </row>
    <row r="84" spans="1:23" s="339" customFormat="1" x14ac:dyDescent="0.25">
      <c r="A84" s="358" t="s">
        <v>75</v>
      </c>
      <c r="B84" s="415"/>
      <c r="C84" s="415"/>
      <c r="D84" s="415"/>
      <c r="E84" s="415"/>
      <c r="F84" s="415"/>
      <c r="G84" s="415"/>
      <c r="H84" s="415"/>
      <c r="I84" s="415"/>
      <c r="J84" s="415"/>
      <c r="K84" s="415"/>
      <c r="L84" s="360"/>
      <c r="M84" s="26" t="s">
        <v>31</v>
      </c>
      <c r="N84" s="415"/>
      <c r="O84" s="415"/>
      <c r="P84" s="415"/>
      <c r="Q84" s="360"/>
    </row>
    <row r="85" spans="1:23" s="339" customFormat="1" x14ac:dyDescent="0.25">
      <c r="A85" s="358" t="s">
        <v>75</v>
      </c>
      <c r="B85" s="415"/>
      <c r="C85" s="415"/>
      <c r="D85" s="415"/>
      <c r="E85" s="415"/>
      <c r="F85" s="415"/>
      <c r="G85" s="415"/>
      <c r="H85" s="415"/>
      <c r="I85" s="415"/>
      <c r="J85" s="415"/>
      <c r="K85" s="415"/>
      <c r="L85" s="360"/>
      <c r="M85" s="26" t="s">
        <v>33</v>
      </c>
      <c r="N85" s="415"/>
      <c r="O85" s="415"/>
      <c r="P85" s="415"/>
      <c r="Q85" s="360"/>
      <c r="W85" s="28"/>
    </row>
    <row r="86" spans="1:23" s="339" customFormat="1" x14ac:dyDescent="0.25">
      <c r="A86" s="358" t="s">
        <v>75</v>
      </c>
      <c r="B86" s="415"/>
      <c r="C86" s="415"/>
      <c r="D86" s="415"/>
      <c r="E86" s="415"/>
      <c r="F86" s="415"/>
      <c r="G86" s="415"/>
      <c r="H86" s="415"/>
      <c r="I86" s="415"/>
      <c r="J86" s="415"/>
      <c r="K86" s="415"/>
      <c r="L86" s="360"/>
      <c r="M86" s="26" t="s">
        <v>35</v>
      </c>
      <c r="N86" s="415"/>
      <c r="O86" s="415"/>
      <c r="P86" s="415"/>
      <c r="Q86" s="360"/>
    </row>
    <row r="87" spans="1:23" s="339" customFormat="1" x14ac:dyDescent="0.25">
      <c r="A87" s="361"/>
      <c r="B87" s="362"/>
      <c r="C87" s="362"/>
      <c r="D87" s="362"/>
      <c r="E87" s="362"/>
      <c r="F87" s="362"/>
      <c r="G87" s="362"/>
      <c r="H87" s="362"/>
      <c r="I87" s="362"/>
      <c r="J87" s="362"/>
      <c r="K87" s="362"/>
      <c r="L87" s="363"/>
      <c r="M87" s="26"/>
      <c r="N87" s="415"/>
      <c r="O87" s="415"/>
      <c r="P87" s="415"/>
      <c r="Q87" s="360"/>
    </row>
    <row r="88" spans="1:23" s="339" customFormat="1" x14ac:dyDescent="0.25">
      <c r="A88" s="376" t="s">
        <v>76</v>
      </c>
      <c r="B88" s="377"/>
      <c r="C88" s="377"/>
      <c r="D88" s="377"/>
      <c r="E88" s="377"/>
      <c r="F88" s="377"/>
      <c r="G88" s="377"/>
      <c r="H88" s="377"/>
      <c r="I88" s="377"/>
      <c r="J88" s="377"/>
      <c r="K88" s="377"/>
      <c r="L88" s="378"/>
      <c r="M88" s="342">
        <v>2</v>
      </c>
      <c r="N88" s="373"/>
      <c r="O88" s="374"/>
      <c r="P88" s="374"/>
      <c r="Q88" s="375"/>
    </row>
    <row r="89" spans="1:23" s="339" customFormat="1" x14ac:dyDescent="0.25">
      <c r="A89" s="379" t="s">
        <v>77</v>
      </c>
      <c r="B89" s="429"/>
      <c r="C89" s="429"/>
      <c r="D89" s="429"/>
      <c r="E89" s="429"/>
      <c r="F89" s="429"/>
      <c r="G89" s="429"/>
      <c r="H89" s="429"/>
      <c r="I89" s="429"/>
      <c r="J89" s="429"/>
      <c r="K89" s="429"/>
      <c r="L89" s="381"/>
      <c r="M89" s="340"/>
      <c r="N89" s="358"/>
      <c r="O89" s="415"/>
      <c r="P89" s="415"/>
      <c r="Q89" s="360"/>
    </row>
    <row r="90" spans="1:23" s="339" customFormat="1" x14ac:dyDescent="0.25">
      <c r="A90" s="358" t="s">
        <v>75</v>
      </c>
      <c r="B90" s="415"/>
      <c r="C90" s="415"/>
      <c r="D90" s="415"/>
      <c r="E90" s="415"/>
      <c r="F90" s="415"/>
      <c r="G90" s="415"/>
      <c r="H90" s="415"/>
      <c r="I90" s="415"/>
      <c r="J90" s="415"/>
      <c r="K90" s="415"/>
      <c r="L90" s="360"/>
      <c r="M90" s="340" t="s">
        <v>78</v>
      </c>
      <c r="N90" s="358"/>
      <c r="O90" s="415"/>
      <c r="P90" s="415"/>
      <c r="Q90" s="360"/>
    </row>
    <row r="91" spans="1:23" s="339" customFormat="1" x14ac:dyDescent="0.25">
      <c r="A91" s="358" t="s">
        <v>75</v>
      </c>
      <c r="B91" s="415"/>
      <c r="C91" s="415"/>
      <c r="D91" s="415"/>
      <c r="E91" s="415"/>
      <c r="F91" s="415"/>
      <c r="G91" s="415"/>
      <c r="H91" s="415"/>
      <c r="I91" s="415"/>
      <c r="J91" s="415"/>
      <c r="K91" s="415"/>
      <c r="L91" s="360"/>
      <c r="M91" s="340" t="s">
        <v>79</v>
      </c>
      <c r="N91" s="358"/>
      <c r="O91" s="415"/>
      <c r="P91" s="415"/>
      <c r="Q91" s="360"/>
    </row>
    <row r="92" spans="1:23" s="339" customFormat="1" x14ac:dyDescent="0.25">
      <c r="A92" s="358" t="s">
        <v>75</v>
      </c>
      <c r="B92" s="415"/>
      <c r="C92" s="415"/>
      <c r="D92" s="415"/>
      <c r="E92" s="415"/>
      <c r="F92" s="415"/>
      <c r="G92" s="415"/>
      <c r="H92" s="415"/>
      <c r="I92" s="415"/>
      <c r="J92" s="415"/>
      <c r="K92" s="415"/>
      <c r="L92" s="360"/>
      <c r="M92" s="340" t="s">
        <v>80</v>
      </c>
      <c r="N92" s="358"/>
      <c r="O92" s="415"/>
      <c r="P92" s="415"/>
      <c r="Q92" s="360"/>
    </row>
    <row r="93" spans="1:23" s="339" customFormat="1" x14ac:dyDescent="0.25">
      <c r="A93" s="358" t="s">
        <v>75</v>
      </c>
      <c r="B93" s="415"/>
      <c r="C93" s="415"/>
      <c r="D93" s="415"/>
      <c r="E93" s="415"/>
      <c r="F93" s="415"/>
      <c r="G93" s="415"/>
      <c r="H93" s="415"/>
      <c r="I93" s="415"/>
      <c r="J93" s="415"/>
      <c r="K93" s="415"/>
      <c r="L93" s="360"/>
      <c r="M93" s="340" t="s">
        <v>81</v>
      </c>
      <c r="N93" s="358"/>
      <c r="O93" s="415"/>
      <c r="P93" s="415"/>
      <c r="Q93" s="360"/>
    </row>
    <row r="94" spans="1:23" s="339" customFormat="1" x14ac:dyDescent="0.25">
      <c r="A94" s="358" t="s">
        <v>75</v>
      </c>
      <c r="B94" s="415"/>
      <c r="C94" s="415"/>
      <c r="D94" s="415"/>
      <c r="E94" s="415"/>
      <c r="F94" s="415"/>
      <c r="G94" s="415"/>
      <c r="H94" s="415"/>
      <c r="I94" s="415"/>
      <c r="J94" s="415"/>
      <c r="K94" s="415"/>
      <c r="L94" s="360"/>
      <c r="M94" s="340" t="s">
        <v>82</v>
      </c>
      <c r="N94" s="358"/>
      <c r="O94" s="415"/>
      <c r="P94" s="415"/>
      <c r="Q94" s="360"/>
    </row>
    <row r="95" spans="1:23" s="339" customFormat="1" x14ac:dyDescent="0.25">
      <c r="A95" s="361"/>
      <c r="B95" s="362"/>
      <c r="C95" s="362"/>
      <c r="D95" s="362"/>
      <c r="E95" s="362"/>
      <c r="F95" s="362"/>
      <c r="G95" s="362"/>
      <c r="H95" s="362"/>
      <c r="I95" s="362"/>
      <c r="J95" s="362"/>
      <c r="K95" s="362"/>
      <c r="L95" s="363"/>
      <c r="M95" s="340"/>
      <c r="N95" s="358"/>
      <c r="O95" s="415"/>
      <c r="P95" s="415"/>
      <c r="Q95" s="360"/>
    </row>
    <row r="96" spans="1:23" s="339" customFormat="1" x14ac:dyDescent="0.25">
      <c r="A96" s="376" t="s">
        <v>83</v>
      </c>
      <c r="B96" s="377"/>
      <c r="C96" s="377"/>
      <c r="D96" s="377"/>
      <c r="E96" s="377"/>
      <c r="F96" s="377"/>
      <c r="G96" s="377"/>
      <c r="H96" s="377"/>
      <c r="I96" s="377"/>
      <c r="J96" s="377"/>
      <c r="K96" s="377"/>
      <c r="L96" s="378"/>
      <c r="M96" s="25">
        <v>3</v>
      </c>
      <c r="N96" s="373"/>
      <c r="O96" s="374"/>
      <c r="P96" s="374"/>
      <c r="Q96" s="375"/>
    </row>
    <row r="97" spans="1:17" s="339" customFormat="1" x14ac:dyDescent="0.25">
      <c r="A97" s="361"/>
      <c r="B97" s="362"/>
      <c r="C97" s="362"/>
      <c r="D97" s="362"/>
      <c r="E97" s="362"/>
      <c r="F97" s="362"/>
      <c r="G97" s="362"/>
      <c r="H97" s="362"/>
      <c r="I97" s="362"/>
      <c r="J97" s="362"/>
      <c r="K97" s="362"/>
      <c r="L97" s="363"/>
      <c r="M97" s="31"/>
      <c r="N97" s="361"/>
      <c r="O97" s="362"/>
      <c r="P97" s="362"/>
      <c r="Q97" s="363"/>
    </row>
    <row r="98" spans="1:17" s="339" customFormat="1" x14ac:dyDescent="0.25">
      <c r="A98" s="370" t="s">
        <v>84</v>
      </c>
      <c r="B98" s="371"/>
      <c r="C98" s="371"/>
      <c r="D98" s="371"/>
      <c r="E98" s="371"/>
      <c r="F98" s="371"/>
      <c r="G98" s="371"/>
      <c r="H98" s="371"/>
      <c r="I98" s="371"/>
      <c r="J98" s="371"/>
      <c r="K98" s="371"/>
      <c r="L98" s="372"/>
      <c r="M98" s="25">
        <v>4</v>
      </c>
      <c r="N98" s="373"/>
      <c r="O98" s="374"/>
      <c r="P98" s="374"/>
      <c r="Q98" s="375"/>
    </row>
    <row r="99" spans="1:17" s="339" customFormat="1" x14ac:dyDescent="0.25">
      <c r="A99" s="343"/>
      <c r="B99" s="349"/>
      <c r="C99" s="349"/>
      <c r="D99" s="349"/>
      <c r="E99" s="349"/>
      <c r="F99" s="349"/>
      <c r="G99" s="349"/>
      <c r="H99" s="349"/>
      <c r="I99" s="349"/>
      <c r="J99" s="349"/>
      <c r="K99" s="349"/>
      <c r="L99" s="349"/>
      <c r="M99" s="26"/>
      <c r="N99" s="340"/>
      <c r="O99" s="347"/>
      <c r="P99" s="347"/>
      <c r="Q99" s="341"/>
    </row>
    <row r="100" spans="1:17" s="339" customFormat="1" x14ac:dyDescent="0.25">
      <c r="A100" s="358" t="s">
        <v>75</v>
      </c>
      <c r="B100" s="415"/>
      <c r="C100" s="415"/>
      <c r="D100" s="415"/>
      <c r="E100" s="415"/>
      <c r="F100" s="415"/>
      <c r="G100" s="415"/>
      <c r="H100" s="415"/>
      <c r="I100" s="415"/>
      <c r="J100" s="415"/>
      <c r="K100" s="415"/>
      <c r="L100" s="360"/>
      <c r="M100" s="26" t="s">
        <v>85</v>
      </c>
      <c r="N100" s="358"/>
      <c r="O100" s="415"/>
      <c r="P100" s="415"/>
      <c r="Q100" s="360"/>
    </row>
    <row r="101" spans="1:17" s="339" customFormat="1" x14ac:dyDescent="0.25">
      <c r="A101" s="358" t="s">
        <v>75</v>
      </c>
      <c r="B101" s="415"/>
      <c r="C101" s="415"/>
      <c r="D101" s="415"/>
      <c r="E101" s="415"/>
      <c r="F101" s="415"/>
      <c r="G101" s="415"/>
      <c r="H101" s="415"/>
      <c r="I101" s="415"/>
      <c r="J101" s="415"/>
      <c r="K101" s="415"/>
      <c r="L101" s="360"/>
      <c r="M101" s="26" t="s">
        <v>86</v>
      </c>
      <c r="N101" s="358"/>
      <c r="O101" s="415"/>
      <c r="P101" s="415"/>
      <c r="Q101" s="360"/>
    </row>
    <row r="102" spans="1:17" s="339" customFormat="1" x14ac:dyDescent="0.25">
      <c r="A102" s="358" t="s">
        <v>75</v>
      </c>
      <c r="B102" s="415"/>
      <c r="C102" s="415"/>
      <c r="D102" s="415"/>
      <c r="E102" s="415"/>
      <c r="F102" s="415"/>
      <c r="G102" s="415"/>
      <c r="H102" s="415"/>
      <c r="I102" s="415"/>
      <c r="J102" s="415"/>
      <c r="K102" s="415"/>
      <c r="L102" s="360"/>
      <c r="M102" s="26" t="s">
        <v>87</v>
      </c>
      <c r="N102" s="358"/>
      <c r="O102" s="415"/>
      <c r="P102" s="415"/>
      <c r="Q102" s="360"/>
    </row>
    <row r="103" spans="1:17" s="339" customFormat="1" x14ac:dyDescent="0.25">
      <c r="A103" s="361"/>
      <c r="B103" s="362"/>
      <c r="C103" s="362"/>
      <c r="D103" s="362"/>
      <c r="E103" s="362"/>
      <c r="F103" s="362"/>
      <c r="G103" s="362"/>
      <c r="H103" s="362"/>
      <c r="I103" s="362"/>
      <c r="J103" s="362"/>
      <c r="K103" s="362"/>
      <c r="L103" s="363"/>
      <c r="M103" s="26"/>
      <c r="N103" s="358"/>
      <c r="O103" s="415"/>
      <c r="P103" s="415"/>
      <c r="Q103" s="360"/>
    </row>
    <row r="104" spans="1:17" s="339" customFormat="1" x14ac:dyDescent="0.25">
      <c r="A104" s="364" t="s">
        <v>88</v>
      </c>
      <c r="B104" s="365"/>
      <c r="C104" s="365"/>
      <c r="D104" s="365"/>
      <c r="E104" s="365"/>
      <c r="F104" s="365"/>
      <c r="G104" s="365"/>
      <c r="H104" s="365"/>
      <c r="I104" s="365"/>
      <c r="J104" s="365"/>
      <c r="K104" s="365"/>
      <c r="L104" s="366"/>
      <c r="M104" s="36">
        <v>5</v>
      </c>
      <c r="N104" s="367"/>
      <c r="O104" s="368"/>
      <c r="P104" s="368"/>
      <c r="Q104" s="369"/>
    </row>
    <row r="105" spans="1:17" s="339" customFormat="1" x14ac:dyDescent="0.25"/>
    <row r="106" spans="1:17" s="339" customFormat="1" x14ac:dyDescent="0.25">
      <c r="A106" s="354" t="s">
        <v>89</v>
      </c>
      <c r="B106" s="354"/>
      <c r="C106" s="354"/>
      <c r="D106" s="338"/>
      <c r="F106" s="355"/>
      <c r="G106" s="355"/>
      <c r="H106" s="355"/>
      <c r="I106" s="355"/>
      <c r="J106" s="338"/>
      <c r="K106" s="355"/>
      <c r="L106" s="355"/>
      <c r="M106" s="355"/>
      <c r="N106" s="355"/>
      <c r="O106" s="355"/>
      <c r="P106" s="355"/>
      <c r="Q106" s="338"/>
    </row>
    <row r="107" spans="1:17" s="339" customFormat="1" x14ac:dyDescent="0.25">
      <c r="E107" s="339" t="s">
        <v>90</v>
      </c>
      <c r="F107" s="356" t="s">
        <v>91</v>
      </c>
      <c r="G107" s="356"/>
      <c r="H107" s="356"/>
      <c r="I107" s="356"/>
      <c r="J107" s="338"/>
      <c r="K107" s="338"/>
      <c r="L107" s="338"/>
    </row>
    <row r="108" spans="1:17" s="339" customFormat="1" x14ac:dyDescent="0.25"/>
    <row r="109" spans="1:17" s="339" customFormat="1" x14ac:dyDescent="0.25">
      <c r="A109" s="355"/>
      <c r="B109" s="355"/>
      <c r="C109" s="355"/>
      <c r="D109" s="355"/>
      <c r="E109" s="355"/>
      <c r="F109" s="355"/>
      <c r="G109" s="355"/>
      <c r="H109" s="355"/>
      <c r="I109" s="355"/>
      <c r="J109" s="355"/>
      <c r="K109" s="355"/>
      <c r="L109" s="355"/>
      <c r="M109" s="355"/>
      <c r="N109" s="355"/>
      <c r="O109" s="355"/>
      <c r="P109" s="355"/>
      <c r="Q109" s="355"/>
    </row>
    <row r="110" spans="1:17" s="339" customFormat="1" x14ac:dyDescent="0.25">
      <c r="A110" s="357" t="s">
        <v>92</v>
      </c>
      <c r="B110" s="357"/>
      <c r="C110" s="357"/>
      <c r="D110" s="357"/>
      <c r="E110" s="357"/>
      <c r="F110" s="357"/>
      <c r="G110" s="357"/>
      <c r="H110" s="357"/>
      <c r="I110" s="357"/>
      <c r="J110" s="357"/>
      <c r="K110" s="357"/>
      <c r="L110" s="357"/>
      <c r="M110" s="357"/>
      <c r="N110" s="357"/>
      <c r="O110" s="357"/>
      <c r="P110" s="357"/>
      <c r="Q110" s="357"/>
    </row>
    <row r="111" spans="1:17" s="339" customFormat="1" x14ac:dyDescent="0.25"/>
    <row r="112" spans="1:17" s="339" customFormat="1" x14ac:dyDescent="0.25">
      <c r="A112" s="353" t="s">
        <v>93</v>
      </c>
      <c r="B112" s="353"/>
      <c r="C112" s="353"/>
      <c r="D112" s="353"/>
      <c r="E112" s="353"/>
      <c r="F112" s="353"/>
      <c r="G112" s="353"/>
      <c r="H112" s="353"/>
      <c r="I112" s="353"/>
      <c r="J112" s="353"/>
      <c r="K112" s="353"/>
      <c r="L112" s="353"/>
      <c r="M112" s="353"/>
      <c r="N112" s="353"/>
      <c r="O112" s="353"/>
      <c r="P112" s="353"/>
      <c r="Q112" s="353"/>
    </row>
    <row r="113" s="339" customFormat="1" x14ac:dyDescent="0.25"/>
    <row r="114" s="339" customFormat="1" x14ac:dyDescent="0.25"/>
    <row r="115" s="339" customFormat="1" x14ac:dyDescent="0.25"/>
  </sheetData>
  <mergeCells count="149">
    <mergeCell ref="M1:Q5"/>
    <mergeCell ref="C3:K3"/>
    <mergeCell ref="A5:L5"/>
    <mergeCell ref="A6:N6"/>
    <mergeCell ref="A8:N8"/>
    <mergeCell ref="A9:N9"/>
    <mergeCell ref="A10:Q11"/>
    <mergeCell ref="A12:P12"/>
    <mergeCell ref="A13:A14"/>
    <mergeCell ref="B13:B14"/>
    <mergeCell ref="C13:D13"/>
    <mergeCell ref="E13:F13"/>
    <mergeCell ref="G13:H13"/>
    <mergeCell ref="I13:I14"/>
    <mergeCell ref="J13:J14"/>
    <mergeCell ref="K13:K14"/>
    <mergeCell ref="L13:N13"/>
    <mergeCell ref="O13:Q13"/>
    <mergeCell ref="Q16:Q17"/>
    <mergeCell ref="M33:Q35"/>
    <mergeCell ref="C35:K35"/>
    <mergeCell ref="D37:J37"/>
    <mergeCell ref="A38:N38"/>
    <mergeCell ref="J16:J17"/>
    <mergeCell ref="K16:K17"/>
    <mergeCell ref="L16:L17"/>
    <mergeCell ref="M16:M17"/>
    <mergeCell ref="N16:N17"/>
    <mergeCell ref="O16:O17"/>
    <mergeCell ref="B16:B17"/>
    <mergeCell ref="C16:C17"/>
    <mergeCell ref="D16:D17"/>
    <mergeCell ref="E16:E17"/>
    <mergeCell ref="F16:F17"/>
    <mergeCell ref="G16:G17"/>
    <mergeCell ref="H16:H17"/>
    <mergeCell ref="I16:I17"/>
    <mergeCell ref="P16:P17"/>
    <mergeCell ref="A39:N39"/>
    <mergeCell ref="A40:Q41"/>
    <mergeCell ref="A42:Q42"/>
    <mergeCell ref="A45:A49"/>
    <mergeCell ref="B45:B49"/>
    <mergeCell ref="C45:N45"/>
    <mergeCell ref="C46:C49"/>
    <mergeCell ref="D46:D49"/>
    <mergeCell ref="E46:E49"/>
    <mergeCell ref="F46:F49"/>
    <mergeCell ref="M46:N49"/>
    <mergeCell ref="G46:G49"/>
    <mergeCell ref="H46:H49"/>
    <mergeCell ref="I46:I49"/>
    <mergeCell ref="J46:J49"/>
    <mergeCell ref="K46:K49"/>
    <mergeCell ref="L46:L49"/>
    <mergeCell ref="M50:N50"/>
    <mergeCell ref="B51:B52"/>
    <mergeCell ref="C51:C52"/>
    <mergeCell ref="D51:D52"/>
    <mergeCell ref="E51:E52"/>
    <mergeCell ref="F51:F52"/>
    <mergeCell ref="G51:G52"/>
    <mergeCell ref="H51:H52"/>
    <mergeCell ref="I51:I52"/>
    <mergeCell ref="M55:N55"/>
    <mergeCell ref="M56:N56"/>
    <mergeCell ref="M57:N57"/>
    <mergeCell ref="M58:N58"/>
    <mergeCell ref="M59:N59"/>
    <mergeCell ref="M60:N60"/>
    <mergeCell ref="J51:J52"/>
    <mergeCell ref="K51:K52"/>
    <mergeCell ref="L51:L52"/>
    <mergeCell ref="M51:N52"/>
    <mergeCell ref="M53:N53"/>
    <mergeCell ref="M54:N54"/>
    <mergeCell ref="M68:Q71"/>
    <mergeCell ref="C69:K69"/>
    <mergeCell ref="D71:J71"/>
    <mergeCell ref="A72:N72"/>
    <mergeCell ref="A73:N73"/>
    <mergeCell ref="A74:Q75"/>
    <mergeCell ref="M61:N61"/>
    <mergeCell ref="M62:N62"/>
    <mergeCell ref="M63:N63"/>
    <mergeCell ref="M64:N64"/>
    <mergeCell ref="M65:N65"/>
    <mergeCell ref="M66:N66"/>
    <mergeCell ref="A80:L80"/>
    <mergeCell ref="N80:Q80"/>
    <mergeCell ref="A81:L81"/>
    <mergeCell ref="N81:Q81"/>
    <mergeCell ref="A82:L82"/>
    <mergeCell ref="N82:Q82"/>
    <mergeCell ref="A76:Q76"/>
    <mergeCell ref="A77:L78"/>
    <mergeCell ref="M77:M78"/>
    <mergeCell ref="N77:Q78"/>
    <mergeCell ref="A79:L79"/>
    <mergeCell ref="N79:Q79"/>
    <mergeCell ref="A86:L86"/>
    <mergeCell ref="N86:Q86"/>
    <mergeCell ref="A87:L87"/>
    <mergeCell ref="N87:Q87"/>
    <mergeCell ref="A88:L88"/>
    <mergeCell ref="N88:Q88"/>
    <mergeCell ref="A83:L83"/>
    <mergeCell ref="N83:Q83"/>
    <mergeCell ref="A84:L84"/>
    <mergeCell ref="N84:Q84"/>
    <mergeCell ref="A85:L85"/>
    <mergeCell ref="N85:Q85"/>
    <mergeCell ref="A92:L92"/>
    <mergeCell ref="N92:Q92"/>
    <mergeCell ref="A93:L93"/>
    <mergeCell ref="N93:Q93"/>
    <mergeCell ref="A94:L94"/>
    <mergeCell ref="N94:Q94"/>
    <mergeCell ref="A89:L89"/>
    <mergeCell ref="N89:Q89"/>
    <mergeCell ref="A90:L90"/>
    <mergeCell ref="N90:Q90"/>
    <mergeCell ref="A91:L91"/>
    <mergeCell ref="N91:Q91"/>
    <mergeCell ref="A98:L98"/>
    <mergeCell ref="N98:Q98"/>
    <mergeCell ref="A100:L100"/>
    <mergeCell ref="N100:Q100"/>
    <mergeCell ref="A101:L101"/>
    <mergeCell ref="N101:Q101"/>
    <mergeCell ref="A95:L95"/>
    <mergeCell ref="N95:Q95"/>
    <mergeCell ref="A96:L96"/>
    <mergeCell ref="N96:Q96"/>
    <mergeCell ref="A97:L97"/>
    <mergeCell ref="N97:Q97"/>
    <mergeCell ref="A112:Q112"/>
    <mergeCell ref="A106:C106"/>
    <mergeCell ref="F106:I106"/>
    <mergeCell ref="K106:P106"/>
    <mergeCell ref="F107:I107"/>
    <mergeCell ref="A109:Q109"/>
    <mergeCell ref="A110:Q110"/>
    <mergeCell ref="A102:L102"/>
    <mergeCell ref="N102:Q102"/>
    <mergeCell ref="A103:L103"/>
    <mergeCell ref="N103:Q103"/>
    <mergeCell ref="A104:L104"/>
    <mergeCell ref="N104:Q10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7ECBE-2971-4769-9B1E-D47E046C7852}">
  <dimension ref="A1:W113"/>
  <sheetViews>
    <sheetView topLeftCell="A57" workbookViewId="0">
      <selection activeCell="E19" sqref="E19"/>
    </sheetView>
  </sheetViews>
  <sheetFormatPr defaultColWidth="9.140625" defaultRowHeight="15" x14ac:dyDescent="0.25"/>
  <cols>
    <col min="1" max="1" width="12.5703125" customWidth="1"/>
    <col min="2" max="2" width="4.42578125" customWidth="1"/>
    <col min="3" max="3" width="5.42578125" customWidth="1"/>
    <col min="4" max="4" width="5.5703125" customWidth="1"/>
    <col min="5" max="5" width="5" customWidth="1"/>
    <col min="6" max="6" width="4.42578125" customWidth="1"/>
    <col min="7" max="7" width="4.5703125" customWidth="1"/>
    <col min="8" max="8" width="5.5703125" customWidth="1"/>
    <col min="9" max="9" width="4.42578125" customWidth="1"/>
    <col min="10" max="10" width="5.85546875" customWidth="1"/>
    <col min="11" max="11" width="5" customWidth="1"/>
    <col min="12" max="12" width="4.42578125" customWidth="1"/>
    <col min="13" max="13" width="4.5703125" customWidth="1"/>
    <col min="14" max="14" width="4.42578125" customWidth="1"/>
    <col min="15" max="15" width="4.85546875" customWidth="1"/>
    <col min="16" max="16" width="4.5703125" customWidth="1"/>
    <col min="17" max="17" width="5.140625" customWidth="1"/>
  </cols>
  <sheetData>
    <row r="1" spans="1:17" s="319" customFormat="1" ht="65.25" customHeight="1" x14ac:dyDescent="0.25">
      <c r="A1" s="327"/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2"/>
      <c r="M1" s="411" t="s">
        <v>0</v>
      </c>
      <c r="N1" s="411"/>
      <c r="O1" s="411"/>
      <c r="P1" s="411"/>
      <c r="Q1" s="411"/>
    </row>
    <row r="2" spans="1:17" s="319" customFormat="1" ht="15.75" x14ac:dyDescent="0.25">
      <c r="A2" s="327"/>
      <c r="B2" s="327"/>
      <c r="C2" s="4">
        <v>3</v>
      </c>
      <c r="D2" s="4">
        <v>0</v>
      </c>
      <c r="E2" s="4">
        <v>0</v>
      </c>
      <c r="F2" s="4">
        <v>6</v>
      </c>
      <c r="G2" s="4">
        <v>2</v>
      </c>
      <c r="H2" s="4">
        <v>4</v>
      </c>
      <c r="I2" s="4">
        <v>3</v>
      </c>
      <c r="J2" s="4">
        <v>4</v>
      </c>
      <c r="K2" s="4">
        <v>4</v>
      </c>
      <c r="L2" s="2"/>
      <c r="M2" s="411"/>
      <c r="N2" s="411"/>
      <c r="O2" s="411"/>
      <c r="P2" s="411"/>
      <c r="Q2" s="411"/>
    </row>
    <row r="3" spans="1:17" s="319" customFormat="1" x14ac:dyDescent="0.25">
      <c r="A3" s="327"/>
      <c r="B3" s="327"/>
      <c r="C3" s="412" t="s">
        <v>1</v>
      </c>
      <c r="D3" s="412"/>
      <c r="E3" s="412"/>
      <c r="F3" s="412"/>
      <c r="G3" s="412"/>
      <c r="H3" s="412"/>
      <c r="I3" s="412"/>
      <c r="J3" s="412"/>
      <c r="K3" s="412"/>
      <c r="L3" s="2"/>
      <c r="M3" s="411"/>
      <c r="N3" s="411"/>
      <c r="O3" s="411"/>
      <c r="P3" s="411"/>
      <c r="Q3" s="411"/>
    </row>
    <row r="4" spans="1:17" s="319" customFormat="1" ht="3" customHeight="1" x14ac:dyDescent="0.25">
      <c r="A4" s="327"/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2"/>
      <c r="M4" s="411"/>
      <c r="N4" s="411"/>
      <c r="O4" s="411"/>
      <c r="P4" s="411"/>
      <c r="Q4" s="411"/>
    </row>
    <row r="5" spans="1:17" s="319" customFormat="1" ht="29.45" customHeight="1" x14ac:dyDescent="0.25">
      <c r="A5" s="444" t="s">
        <v>103</v>
      </c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11"/>
      <c r="N5" s="411"/>
      <c r="O5" s="411"/>
      <c r="P5" s="411"/>
      <c r="Q5" s="411"/>
    </row>
    <row r="6" spans="1:17" s="319" customFormat="1" x14ac:dyDescent="0.25">
      <c r="A6" s="445" t="s">
        <v>2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327"/>
      <c r="P6" s="327"/>
      <c r="Q6" s="327"/>
    </row>
    <row r="7" spans="1:17" s="319" customFormat="1" ht="10.5" customHeight="1" x14ac:dyDescent="0.25">
      <c r="A7" s="327"/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</row>
    <row r="8" spans="1:17" s="319" customFormat="1" ht="14.25" customHeight="1" x14ac:dyDescent="0.25">
      <c r="A8" s="414" t="s">
        <v>104</v>
      </c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327"/>
      <c r="P8" s="327"/>
      <c r="Q8" s="327"/>
    </row>
    <row r="9" spans="1:17" s="319" customFormat="1" ht="15.75" x14ac:dyDescent="0.25">
      <c r="A9" s="414" t="s">
        <v>3</v>
      </c>
      <c r="B9" s="415"/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327"/>
      <c r="P9" s="327"/>
      <c r="Q9" s="327"/>
    </row>
    <row r="10" spans="1:17" s="319" customFormat="1" x14ac:dyDescent="0.25">
      <c r="A10" s="416" t="s">
        <v>4</v>
      </c>
      <c r="B10" s="416"/>
      <c r="C10" s="416"/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</row>
    <row r="11" spans="1:17" s="319" customFormat="1" ht="22.5" customHeight="1" x14ac:dyDescent="0.25">
      <c r="A11" s="416"/>
      <c r="B11" s="416"/>
      <c r="C11" s="416"/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</row>
    <row r="12" spans="1:17" s="319" customFormat="1" ht="16.5" customHeight="1" x14ac:dyDescent="0.25">
      <c r="A12" s="417" t="s">
        <v>5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27"/>
    </row>
    <row r="13" spans="1:17" s="5" customFormat="1" ht="51.75" customHeight="1" x14ac:dyDescent="0.2">
      <c r="A13" s="397" t="s">
        <v>6</v>
      </c>
      <c r="B13" s="418" t="s">
        <v>7</v>
      </c>
      <c r="C13" s="420" t="s">
        <v>8</v>
      </c>
      <c r="D13" s="421"/>
      <c r="E13" s="420" t="s">
        <v>9</v>
      </c>
      <c r="F13" s="421"/>
      <c r="G13" s="420" t="s">
        <v>10</v>
      </c>
      <c r="H13" s="421"/>
      <c r="I13" s="422" t="s">
        <v>11</v>
      </c>
      <c r="J13" s="422" t="s">
        <v>12</v>
      </c>
      <c r="K13" s="422" t="s">
        <v>13</v>
      </c>
      <c r="L13" s="424" t="s">
        <v>14</v>
      </c>
      <c r="M13" s="425"/>
      <c r="N13" s="426"/>
      <c r="O13" s="424" t="s">
        <v>15</v>
      </c>
      <c r="P13" s="425"/>
      <c r="Q13" s="426"/>
    </row>
    <row r="14" spans="1:17" s="5" customFormat="1" ht="57" customHeight="1" x14ac:dyDescent="0.2">
      <c r="A14" s="397"/>
      <c r="B14" s="419"/>
      <c r="C14" s="6" t="s">
        <v>16</v>
      </c>
      <c r="D14" s="6" t="s">
        <v>17</v>
      </c>
      <c r="E14" s="6" t="s">
        <v>16</v>
      </c>
      <c r="F14" s="6" t="s">
        <v>18</v>
      </c>
      <c r="G14" s="6" t="s">
        <v>16</v>
      </c>
      <c r="H14" s="6" t="s">
        <v>18</v>
      </c>
      <c r="I14" s="423"/>
      <c r="J14" s="423"/>
      <c r="K14" s="423"/>
      <c r="L14" s="6" t="s">
        <v>19</v>
      </c>
      <c r="M14" s="6" t="s">
        <v>20</v>
      </c>
      <c r="N14" s="6" t="s">
        <v>21</v>
      </c>
      <c r="O14" s="6" t="s">
        <v>19</v>
      </c>
      <c r="P14" s="6" t="s">
        <v>20</v>
      </c>
      <c r="Q14" s="6" t="s">
        <v>21</v>
      </c>
    </row>
    <row r="15" spans="1:17" s="5" customFormat="1" ht="18.75" customHeight="1" x14ac:dyDescent="0.2">
      <c r="A15" s="7" t="s">
        <v>22</v>
      </c>
      <c r="B15" s="324" t="s">
        <v>23</v>
      </c>
      <c r="C15" s="324">
        <v>1</v>
      </c>
      <c r="D15" s="324">
        <v>2</v>
      </c>
      <c r="E15" s="324">
        <v>3</v>
      </c>
      <c r="F15" s="324">
        <v>4</v>
      </c>
      <c r="G15" s="324">
        <v>5</v>
      </c>
      <c r="H15" s="324">
        <v>6</v>
      </c>
      <c r="I15" s="324">
        <v>7</v>
      </c>
      <c r="J15" s="324">
        <v>8</v>
      </c>
      <c r="K15" s="324">
        <v>9</v>
      </c>
      <c r="L15" s="324">
        <v>10</v>
      </c>
      <c r="M15" s="324">
        <v>11</v>
      </c>
      <c r="N15" s="324">
        <v>12</v>
      </c>
      <c r="O15" s="324">
        <v>13</v>
      </c>
      <c r="P15" s="324">
        <v>14</v>
      </c>
      <c r="Q15" s="324">
        <v>15</v>
      </c>
    </row>
    <row r="16" spans="1:17" s="5" customFormat="1" ht="11.25" x14ac:dyDescent="0.2">
      <c r="A16" s="325" t="s">
        <v>24</v>
      </c>
      <c r="B16" s="427"/>
      <c r="C16" s="398">
        <f>SUM(C18:C31)</f>
        <v>1</v>
      </c>
      <c r="D16" s="398">
        <f t="shared" ref="D16:Q16" si="0">SUM(D18:D31)</f>
        <v>9</v>
      </c>
      <c r="E16" s="398">
        <f t="shared" si="0"/>
        <v>0</v>
      </c>
      <c r="F16" s="398">
        <f t="shared" si="0"/>
        <v>0</v>
      </c>
      <c r="G16" s="398">
        <f t="shared" si="0"/>
        <v>0</v>
      </c>
      <c r="H16" s="398">
        <f t="shared" si="0"/>
        <v>0</v>
      </c>
      <c r="I16" s="398">
        <f t="shared" si="0"/>
        <v>0</v>
      </c>
      <c r="J16" s="398">
        <f t="shared" si="0"/>
        <v>0</v>
      </c>
      <c r="K16" s="398">
        <f t="shared" si="0"/>
        <v>13</v>
      </c>
      <c r="L16" s="398">
        <f t="shared" si="0"/>
        <v>0</v>
      </c>
      <c r="M16" s="398">
        <f t="shared" si="0"/>
        <v>0</v>
      </c>
      <c r="N16" s="398">
        <f t="shared" si="0"/>
        <v>0</v>
      </c>
      <c r="O16" s="398">
        <f t="shared" si="0"/>
        <v>6</v>
      </c>
      <c r="P16" s="398">
        <f t="shared" si="0"/>
        <v>33</v>
      </c>
      <c r="Q16" s="398">
        <f t="shared" si="0"/>
        <v>0</v>
      </c>
    </row>
    <row r="17" spans="1:18" s="5" customFormat="1" ht="11.25" x14ac:dyDescent="0.2">
      <c r="A17" s="326" t="s">
        <v>25</v>
      </c>
      <c r="B17" s="428"/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399"/>
      <c r="P17" s="399"/>
      <c r="Q17" s="399"/>
      <c r="R17" s="5">
        <f>SUM(D16+F16+H16)</f>
        <v>9</v>
      </c>
    </row>
    <row r="18" spans="1:18" s="14" customFormat="1" ht="40.5" customHeight="1" x14ac:dyDescent="0.25">
      <c r="A18" s="328" t="s">
        <v>26</v>
      </c>
      <c r="B18" s="12" t="s">
        <v>27</v>
      </c>
      <c r="C18" s="329"/>
      <c r="D18" s="329"/>
      <c r="E18" s="329"/>
      <c r="F18" s="329"/>
      <c r="G18" s="329"/>
      <c r="H18" s="329"/>
      <c r="I18" s="329"/>
      <c r="J18" s="329"/>
      <c r="K18" s="329">
        <v>4</v>
      </c>
      <c r="L18" s="329"/>
      <c r="M18" s="329"/>
      <c r="N18" s="329"/>
      <c r="O18" s="329">
        <v>4</v>
      </c>
      <c r="P18" s="329">
        <v>14</v>
      </c>
      <c r="Q18" s="329"/>
    </row>
    <row r="19" spans="1:18" s="14" customFormat="1" ht="21" x14ac:dyDescent="0.25">
      <c r="A19" s="15" t="s">
        <v>28</v>
      </c>
      <c r="B19" s="324" t="s">
        <v>29</v>
      </c>
      <c r="C19" s="329"/>
      <c r="D19" s="329"/>
      <c r="E19" s="329"/>
      <c r="F19" s="329"/>
      <c r="G19" s="329"/>
      <c r="H19" s="329"/>
      <c r="I19" s="329"/>
      <c r="J19" s="329"/>
      <c r="K19" s="329">
        <v>1</v>
      </c>
      <c r="L19" s="329"/>
      <c r="M19" s="329"/>
      <c r="N19" s="329"/>
      <c r="O19" s="329">
        <v>1</v>
      </c>
      <c r="P19" s="329">
        <v>1</v>
      </c>
      <c r="Q19" s="329"/>
    </row>
    <row r="20" spans="1:18" s="14" customFormat="1" x14ac:dyDescent="0.25">
      <c r="A20" s="15" t="s">
        <v>30</v>
      </c>
      <c r="B20" s="324" t="s">
        <v>31</v>
      </c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</row>
    <row r="21" spans="1:18" s="14" customFormat="1" ht="42" x14ac:dyDescent="0.25">
      <c r="A21" s="15" t="s">
        <v>32</v>
      </c>
      <c r="B21" s="324" t="s">
        <v>33</v>
      </c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</row>
    <row r="22" spans="1:18" s="14" customFormat="1" x14ac:dyDescent="0.25">
      <c r="A22" s="15" t="s">
        <v>34</v>
      </c>
      <c r="B22" s="324" t="s">
        <v>35</v>
      </c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</row>
    <row r="23" spans="1:18" s="14" customFormat="1" ht="31.5" x14ac:dyDescent="0.25">
      <c r="A23" s="15" t="s">
        <v>36</v>
      </c>
      <c r="B23" s="324" t="s">
        <v>37</v>
      </c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</row>
    <row r="24" spans="1:18" s="14" customFormat="1" ht="42" x14ac:dyDescent="0.25">
      <c r="A24" s="15" t="s">
        <v>38</v>
      </c>
      <c r="B24" s="324" t="s">
        <v>39</v>
      </c>
      <c r="C24" s="329">
        <v>1</v>
      </c>
      <c r="D24" s="329">
        <v>9</v>
      </c>
      <c r="E24" s="329"/>
      <c r="F24" s="329"/>
      <c r="G24" s="329"/>
      <c r="H24" s="329"/>
      <c r="I24" s="329"/>
      <c r="J24" s="329"/>
      <c r="K24" s="329">
        <v>2</v>
      </c>
      <c r="L24" s="329"/>
      <c r="M24" s="329"/>
      <c r="N24" s="329"/>
      <c r="O24" s="329"/>
      <c r="P24" s="329"/>
      <c r="Q24" s="329"/>
    </row>
    <row r="25" spans="1:18" s="14" customFormat="1" ht="21" x14ac:dyDescent="0.25">
      <c r="A25" s="15" t="s">
        <v>40</v>
      </c>
      <c r="B25" s="324" t="s">
        <v>41</v>
      </c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</row>
    <row r="26" spans="1:18" s="14" customFormat="1" ht="31.5" x14ac:dyDescent="0.25">
      <c r="A26" s="15" t="s">
        <v>42</v>
      </c>
      <c r="B26" s="324" t="s">
        <v>43</v>
      </c>
      <c r="C26" s="329"/>
      <c r="D26" s="329"/>
      <c r="E26" s="329"/>
      <c r="F26" s="329"/>
      <c r="G26" s="329"/>
      <c r="H26" s="329"/>
      <c r="I26" s="329"/>
      <c r="J26" s="329"/>
      <c r="K26" s="329">
        <v>6</v>
      </c>
      <c r="L26" s="329"/>
      <c r="M26" s="329"/>
      <c r="N26" s="329"/>
      <c r="O26" s="329">
        <v>1</v>
      </c>
      <c r="P26" s="329">
        <v>18</v>
      </c>
      <c r="Q26" s="329"/>
    </row>
    <row r="27" spans="1:18" s="14" customFormat="1" ht="31.5" x14ac:dyDescent="0.25">
      <c r="A27" s="15" t="s">
        <v>44</v>
      </c>
      <c r="B27" s="324" t="s">
        <v>45</v>
      </c>
      <c r="C27" s="32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</row>
    <row r="28" spans="1:18" s="14" customFormat="1" ht="24.75" customHeight="1" x14ac:dyDescent="0.25">
      <c r="A28" s="15" t="s">
        <v>46</v>
      </c>
      <c r="B28" s="324" t="s">
        <v>47</v>
      </c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</row>
    <row r="29" spans="1:18" s="14" customFormat="1" ht="21" x14ac:dyDescent="0.25">
      <c r="A29" s="15" t="s">
        <v>48</v>
      </c>
      <c r="B29" s="324" t="s">
        <v>49</v>
      </c>
      <c r="C29" s="329"/>
      <c r="D29" s="329"/>
      <c r="E29" s="329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329"/>
      <c r="Q29" s="329"/>
    </row>
    <row r="30" spans="1:18" s="14" customFormat="1" ht="21" x14ac:dyDescent="0.25">
      <c r="A30" s="15" t="s">
        <v>50</v>
      </c>
      <c r="B30" s="324" t="s">
        <v>51</v>
      </c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</row>
    <row r="31" spans="1:18" s="14" customFormat="1" ht="22.5" customHeight="1" x14ac:dyDescent="0.25">
      <c r="A31" s="15" t="s">
        <v>52</v>
      </c>
      <c r="B31" s="324" t="s">
        <v>53</v>
      </c>
      <c r="C31" s="329"/>
      <c r="D31" s="329"/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329"/>
    </row>
    <row r="32" spans="1:18" s="14" customFormat="1" ht="22.5" customHeight="1" x14ac:dyDescent="0.25">
      <c r="A32" s="330"/>
      <c r="B32" s="331"/>
      <c r="C32" s="332"/>
      <c r="D32" s="332"/>
      <c r="E32" s="332"/>
      <c r="F32" s="332"/>
      <c r="G32" s="332"/>
      <c r="H32" s="332"/>
      <c r="I32" s="332"/>
      <c r="J32" s="332"/>
      <c r="K32" s="332"/>
      <c r="L32" s="332"/>
      <c r="M32" s="332"/>
      <c r="N32" s="332"/>
      <c r="O32" s="332"/>
      <c r="P32" s="332"/>
      <c r="Q32" s="333"/>
    </row>
    <row r="33" spans="1:17" s="14" customFormat="1" ht="6" customHeight="1" x14ac:dyDescent="0.25">
      <c r="A33" s="330"/>
      <c r="B33" s="331"/>
      <c r="C33" s="332"/>
      <c r="D33" s="332"/>
      <c r="E33" s="332"/>
      <c r="F33" s="332"/>
      <c r="G33" s="332"/>
      <c r="H33" s="332"/>
      <c r="I33" s="332"/>
      <c r="J33" s="332"/>
      <c r="K33" s="332"/>
      <c r="L33" s="332"/>
      <c r="M33" s="443"/>
      <c r="N33" s="443"/>
      <c r="O33" s="443"/>
      <c r="P33" s="443"/>
      <c r="Q33" s="443"/>
    </row>
    <row r="34" spans="1:17" s="14" customFormat="1" ht="17.25" hidden="1" customHeight="1" x14ac:dyDescent="0.25">
      <c r="A34" s="330"/>
      <c r="B34" s="331"/>
      <c r="C34" s="334"/>
      <c r="D34" s="334"/>
      <c r="E34" s="334"/>
      <c r="F34" s="334"/>
      <c r="G34" s="334"/>
      <c r="H34" s="334"/>
      <c r="I34" s="334"/>
      <c r="J34" s="334"/>
      <c r="K34" s="334"/>
      <c r="L34" s="332"/>
      <c r="M34" s="443"/>
      <c r="N34" s="443"/>
      <c r="O34" s="443"/>
      <c r="P34" s="443"/>
      <c r="Q34" s="443"/>
    </row>
    <row r="35" spans="1:17" s="14" customFormat="1" ht="22.5" hidden="1" customHeight="1" x14ac:dyDescent="0.25">
      <c r="A35" s="330"/>
      <c r="B35" s="331"/>
      <c r="C35" s="431"/>
      <c r="D35" s="431"/>
      <c r="E35" s="431"/>
      <c r="F35" s="431"/>
      <c r="G35" s="431"/>
      <c r="H35" s="431"/>
      <c r="I35" s="431"/>
      <c r="J35" s="431"/>
      <c r="K35" s="431"/>
      <c r="L35" s="332"/>
      <c r="M35" s="443"/>
      <c r="N35" s="443"/>
      <c r="O35" s="443"/>
      <c r="P35" s="443"/>
      <c r="Q35" s="443"/>
    </row>
    <row r="36" spans="1:17" s="14" customFormat="1" ht="17.25" hidden="1" customHeight="1" x14ac:dyDescent="0.25">
      <c r="A36" s="335"/>
      <c r="B36" s="335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6"/>
      <c r="N36" s="336"/>
      <c r="O36" s="336"/>
      <c r="P36" s="336"/>
      <c r="Q36" s="336"/>
    </row>
    <row r="37" spans="1:17" s="14" customFormat="1" ht="14.25" hidden="1" customHeight="1" x14ac:dyDescent="0.25">
      <c r="A37" s="330"/>
      <c r="B37" s="331"/>
      <c r="C37" s="332"/>
      <c r="D37" s="431"/>
      <c r="E37" s="431"/>
      <c r="F37" s="431"/>
      <c r="G37" s="431"/>
      <c r="H37" s="431"/>
      <c r="I37" s="431"/>
      <c r="J37" s="431"/>
      <c r="K37" s="332"/>
      <c r="L37" s="332"/>
      <c r="M37" s="332"/>
      <c r="N37" s="332"/>
      <c r="O37" s="332"/>
      <c r="P37" s="332"/>
      <c r="Q37" s="333"/>
    </row>
    <row r="38" spans="1:17" s="14" customFormat="1" ht="15.75" hidden="1" customHeight="1" x14ac:dyDescent="0.25">
      <c r="A38" s="432"/>
      <c r="B38" s="432"/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2"/>
      <c r="O38" s="332"/>
      <c r="P38" s="332"/>
      <c r="Q38" s="333"/>
    </row>
    <row r="39" spans="1:17" s="14" customFormat="1" ht="15.75" hidden="1" customHeight="1" x14ac:dyDescent="0.25">
      <c r="A39" s="432"/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2"/>
      <c r="N39" s="432"/>
      <c r="O39" s="332"/>
      <c r="P39" s="332"/>
      <c r="Q39" s="333"/>
    </row>
    <row r="40" spans="1:17" s="14" customFormat="1" ht="15" hidden="1" customHeight="1" x14ac:dyDescent="0.25">
      <c r="A40" s="416"/>
      <c r="B40" s="416"/>
      <c r="C40" s="416"/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416"/>
      <c r="P40" s="416"/>
      <c r="Q40" s="416"/>
    </row>
    <row r="41" spans="1:17" s="14" customFormat="1" ht="13.7" hidden="1" customHeight="1" x14ac:dyDescent="0.25">
      <c r="A41" s="416"/>
      <c r="B41" s="416"/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</row>
    <row r="42" spans="1:17" s="14" customFormat="1" ht="23.25" customHeight="1" x14ac:dyDescent="0.25">
      <c r="A42" s="442" t="s">
        <v>54</v>
      </c>
      <c r="B42" s="442"/>
      <c r="C42" s="442"/>
      <c r="D42" s="442"/>
      <c r="E42" s="442"/>
      <c r="F42" s="442"/>
      <c r="G42" s="442"/>
      <c r="H42" s="442"/>
      <c r="I42" s="442"/>
      <c r="J42" s="442"/>
      <c r="K42" s="442"/>
      <c r="L42" s="442"/>
      <c r="M42" s="442"/>
      <c r="N42" s="442"/>
      <c r="O42" s="442"/>
      <c r="P42" s="442"/>
      <c r="Q42" s="442"/>
    </row>
    <row r="43" spans="1:17" s="14" customFormat="1" ht="15" hidden="1" customHeight="1" x14ac:dyDescent="0.25"/>
    <row r="44" spans="1:17" s="14" customFormat="1" ht="8.25" customHeight="1" x14ac:dyDescent="0.25"/>
    <row r="45" spans="1:17" s="319" customFormat="1" x14ac:dyDescent="0.25">
      <c r="A45" s="401" t="s">
        <v>55</v>
      </c>
      <c r="B45" s="394" t="s">
        <v>56</v>
      </c>
      <c r="C45" s="402" t="s">
        <v>57</v>
      </c>
      <c r="D45" s="403"/>
      <c r="E45" s="403"/>
      <c r="F45" s="403"/>
      <c r="G45" s="403"/>
      <c r="H45" s="403"/>
      <c r="I45" s="403"/>
      <c r="J45" s="403"/>
      <c r="K45" s="403"/>
      <c r="L45" s="403"/>
      <c r="M45" s="403"/>
      <c r="N45" s="404"/>
      <c r="O45" s="327"/>
      <c r="P45" s="327"/>
      <c r="Q45" s="327"/>
    </row>
    <row r="46" spans="1:17" s="319" customFormat="1" ht="15" customHeight="1" x14ac:dyDescent="0.25">
      <c r="A46" s="401"/>
      <c r="B46" s="394"/>
      <c r="C46" s="405" t="s">
        <v>58</v>
      </c>
      <c r="D46" s="405" t="s">
        <v>59</v>
      </c>
      <c r="E46" s="405" t="s">
        <v>60</v>
      </c>
      <c r="F46" s="405" t="s">
        <v>61</v>
      </c>
      <c r="G46" s="405" t="s">
        <v>62</v>
      </c>
      <c r="H46" s="405" t="s">
        <v>63</v>
      </c>
      <c r="I46" s="405" t="s">
        <v>64</v>
      </c>
      <c r="J46" s="405" t="s">
        <v>65</v>
      </c>
      <c r="K46" s="405" t="s">
        <v>66</v>
      </c>
      <c r="L46" s="405" t="s">
        <v>67</v>
      </c>
      <c r="M46" s="406" t="s">
        <v>68</v>
      </c>
      <c r="N46" s="406"/>
      <c r="O46" s="327"/>
      <c r="P46" s="327"/>
      <c r="Q46" s="327"/>
    </row>
    <row r="47" spans="1:17" s="319" customFormat="1" x14ac:dyDescent="0.25">
      <c r="A47" s="401"/>
      <c r="B47" s="394"/>
      <c r="C47" s="406"/>
      <c r="D47" s="406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327"/>
      <c r="P47" s="327"/>
      <c r="Q47" s="327"/>
    </row>
    <row r="48" spans="1:17" s="319" customFormat="1" x14ac:dyDescent="0.25">
      <c r="A48" s="401"/>
      <c r="B48" s="394"/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327"/>
      <c r="P48" s="327"/>
      <c r="Q48" s="327"/>
    </row>
    <row r="49" spans="1:17" s="319" customFormat="1" ht="36.75" customHeight="1" x14ac:dyDescent="0.25">
      <c r="A49" s="401"/>
      <c r="B49" s="394"/>
      <c r="C49" s="406"/>
      <c r="D49" s="406"/>
      <c r="E49" s="406"/>
      <c r="F49" s="406"/>
      <c r="G49" s="406"/>
      <c r="H49" s="406"/>
      <c r="I49" s="406"/>
      <c r="J49" s="406"/>
      <c r="K49" s="406"/>
      <c r="L49" s="406"/>
      <c r="M49" s="406"/>
      <c r="N49" s="406"/>
      <c r="O49" s="327"/>
      <c r="P49" s="327"/>
      <c r="Q49" s="327"/>
    </row>
    <row r="50" spans="1:17" s="319" customFormat="1" x14ac:dyDescent="0.25">
      <c r="A50" s="7" t="s">
        <v>22</v>
      </c>
      <c r="B50" s="324" t="s">
        <v>23</v>
      </c>
      <c r="C50" s="324">
        <v>1</v>
      </c>
      <c r="D50" s="324">
        <v>2</v>
      </c>
      <c r="E50" s="324">
        <v>3</v>
      </c>
      <c r="F50" s="324">
        <v>4</v>
      </c>
      <c r="G50" s="324">
        <v>5</v>
      </c>
      <c r="H50" s="324">
        <v>6</v>
      </c>
      <c r="I50" s="324">
        <v>7</v>
      </c>
      <c r="J50" s="324">
        <v>8</v>
      </c>
      <c r="K50" s="324">
        <v>9</v>
      </c>
      <c r="L50" s="324">
        <v>10</v>
      </c>
      <c r="M50" s="397">
        <v>11</v>
      </c>
      <c r="N50" s="397"/>
      <c r="O50" s="327"/>
      <c r="P50" s="327"/>
      <c r="Q50" s="327"/>
    </row>
    <row r="51" spans="1:17" s="319" customFormat="1" x14ac:dyDescent="0.25">
      <c r="A51" s="325" t="s">
        <v>24</v>
      </c>
      <c r="B51" s="398"/>
      <c r="C51" s="436">
        <f>SUM(C53:C66)</f>
        <v>1</v>
      </c>
      <c r="D51" s="436">
        <f t="shared" ref="D51:N51" si="1">SUM(D53:D66)</f>
        <v>8</v>
      </c>
      <c r="E51" s="436">
        <f t="shared" si="1"/>
        <v>0</v>
      </c>
      <c r="F51" s="436">
        <f t="shared" si="1"/>
        <v>0</v>
      </c>
      <c r="G51" s="436">
        <f t="shared" si="1"/>
        <v>0</v>
      </c>
      <c r="H51" s="436">
        <f t="shared" si="1"/>
        <v>0</v>
      </c>
      <c r="I51" s="436">
        <f t="shared" si="1"/>
        <v>0</v>
      </c>
      <c r="J51" s="436">
        <f t="shared" si="1"/>
        <v>0</v>
      </c>
      <c r="K51" s="436">
        <f t="shared" si="1"/>
        <v>0</v>
      </c>
      <c r="L51" s="436">
        <f t="shared" si="1"/>
        <v>0</v>
      </c>
      <c r="M51" s="438">
        <f t="shared" si="1"/>
        <v>0</v>
      </c>
      <c r="N51" s="439">
        <f t="shared" si="1"/>
        <v>0</v>
      </c>
      <c r="O51" s="327"/>
      <c r="P51" s="327"/>
      <c r="Q51" s="327"/>
    </row>
    <row r="52" spans="1:17" s="319" customFormat="1" x14ac:dyDescent="0.25">
      <c r="A52" s="326" t="s">
        <v>25</v>
      </c>
      <c r="B52" s="399"/>
      <c r="C52" s="437"/>
      <c r="D52" s="437"/>
      <c r="E52" s="437"/>
      <c r="F52" s="437"/>
      <c r="G52" s="437"/>
      <c r="H52" s="437"/>
      <c r="I52" s="437"/>
      <c r="J52" s="437"/>
      <c r="K52" s="437"/>
      <c r="L52" s="437"/>
      <c r="M52" s="440"/>
      <c r="N52" s="441"/>
      <c r="O52" s="327"/>
      <c r="P52" s="327"/>
      <c r="Q52" s="327"/>
    </row>
    <row r="53" spans="1:17" s="319" customFormat="1" ht="53.25" customHeight="1" x14ac:dyDescent="0.25">
      <c r="A53" s="328" t="s">
        <v>26</v>
      </c>
      <c r="B53" s="12" t="s">
        <v>27</v>
      </c>
      <c r="C53" s="329"/>
      <c r="D53" s="329"/>
      <c r="E53" s="329"/>
      <c r="F53" s="329"/>
      <c r="G53" s="329"/>
      <c r="H53" s="329"/>
      <c r="I53" s="329"/>
      <c r="J53" s="329"/>
      <c r="K53" s="329"/>
      <c r="L53" s="329"/>
      <c r="M53" s="433"/>
      <c r="N53" s="434"/>
      <c r="O53" s="327"/>
      <c r="P53" s="327"/>
      <c r="Q53" s="327"/>
    </row>
    <row r="54" spans="1:17" s="319" customFormat="1" ht="21" x14ac:dyDescent="0.25">
      <c r="A54" s="15" t="s">
        <v>28</v>
      </c>
      <c r="B54" s="324" t="s">
        <v>29</v>
      </c>
      <c r="C54" s="329"/>
      <c r="D54" s="329"/>
      <c r="E54" s="329"/>
      <c r="F54" s="329"/>
      <c r="G54" s="329"/>
      <c r="H54" s="329"/>
      <c r="I54" s="329"/>
      <c r="J54" s="329"/>
      <c r="K54" s="329"/>
      <c r="L54" s="329"/>
      <c r="M54" s="435"/>
      <c r="N54" s="435"/>
      <c r="O54" s="327"/>
      <c r="P54" s="327"/>
      <c r="Q54" s="327"/>
    </row>
    <row r="55" spans="1:17" s="319" customFormat="1" x14ac:dyDescent="0.25">
      <c r="A55" s="15" t="s">
        <v>30</v>
      </c>
      <c r="B55" s="324" t="s">
        <v>31</v>
      </c>
      <c r="C55" s="329"/>
      <c r="D55" s="329"/>
      <c r="E55" s="329"/>
      <c r="F55" s="329"/>
      <c r="G55" s="329"/>
      <c r="H55" s="329"/>
      <c r="I55" s="329"/>
      <c r="J55" s="329"/>
      <c r="K55" s="329"/>
      <c r="L55" s="329"/>
      <c r="M55" s="435"/>
      <c r="N55" s="435"/>
      <c r="O55" s="327"/>
      <c r="P55" s="327"/>
      <c r="Q55" s="327"/>
    </row>
    <row r="56" spans="1:17" s="319" customFormat="1" ht="45.75" customHeight="1" x14ac:dyDescent="0.25">
      <c r="A56" s="15" t="s">
        <v>32</v>
      </c>
      <c r="B56" s="324" t="s">
        <v>33</v>
      </c>
      <c r="C56" s="329"/>
      <c r="D56" s="329"/>
      <c r="E56" s="329"/>
      <c r="F56" s="329"/>
      <c r="G56" s="329"/>
      <c r="H56" s="329"/>
      <c r="I56" s="329"/>
      <c r="J56" s="329"/>
      <c r="K56" s="329"/>
      <c r="L56" s="329"/>
      <c r="M56" s="435"/>
      <c r="N56" s="435"/>
      <c r="O56" s="327"/>
      <c r="P56" s="327"/>
      <c r="Q56" s="327"/>
    </row>
    <row r="57" spans="1:17" s="319" customFormat="1" x14ac:dyDescent="0.25">
      <c r="A57" s="15" t="s">
        <v>34</v>
      </c>
      <c r="B57" s="324" t="s">
        <v>35</v>
      </c>
      <c r="C57" s="329"/>
      <c r="D57" s="329"/>
      <c r="E57" s="329"/>
      <c r="F57" s="329"/>
      <c r="G57" s="329"/>
      <c r="H57" s="329"/>
      <c r="I57" s="329"/>
      <c r="J57" s="329"/>
      <c r="K57" s="329"/>
      <c r="L57" s="329"/>
      <c r="M57" s="435"/>
      <c r="N57" s="435"/>
      <c r="O57" s="327"/>
      <c r="P57" s="327"/>
      <c r="Q57" s="327"/>
    </row>
    <row r="58" spans="1:17" s="319" customFormat="1" ht="34.5" customHeight="1" x14ac:dyDescent="0.25">
      <c r="A58" s="15" t="s">
        <v>36</v>
      </c>
      <c r="B58" s="324" t="s">
        <v>37</v>
      </c>
      <c r="C58" s="329"/>
      <c r="D58" s="329"/>
      <c r="E58" s="329"/>
      <c r="F58" s="329"/>
      <c r="G58" s="329"/>
      <c r="H58" s="329"/>
      <c r="I58" s="329"/>
      <c r="J58" s="329"/>
      <c r="K58" s="329"/>
      <c r="L58" s="329"/>
      <c r="M58" s="435"/>
      <c r="N58" s="435"/>
      <c r="O58" s="327"/>
      <c r="P58" s="327"/>
      <c r="Q58" s="327"/>
    </row>
    <row r="59" spans="1:17" s="319" customFormat="1" ht="42" x14ac:dyDescent="0.25">
      <c r="A59" s="15" t="s">
        <v>38</v>
      </c>
      <c r="B59" s="324" t="s">
        <v>39</v>
      </c>
      <c r="C59" s="329">
        <v>1</v>
      </c>
      <c r="D59" s="329">
        <v>8</v>
      </c>
      <c r="E59" s="329"/>
      <c r="F59" s="329"/>
      <c r="G59" s="329"/>
      <c r="H59" s="329"/>
      <c r="I59" s="329"/>
      <c r="J59" s="329"/>
      <c r="K59" s="329"/>
      <c r="L59" s="329"/>
      <c r="M59" s="433"/>
      <c r="N59" s="434"/>
      <c r="O59" s="327"/>
      <c r="P59" s="327"/>
      <c r="Q59" s="327"/>
    </row>
    <row r="60" spans="1:17" s="319" customFormat="1" ht="21" x14ac:dyDescent="0.25">
      <c r="A60" s="15" t="s">
        <v>40</v>
      </c>
      <c r="B60" s="324" t="s">
        <v>41</v>
      </c>
      <c r="C60" s="324"/>
      <c r="D60" s="329"/>
      <c r="E60" s="329"/>
      <c r="F60" s="329"/>
      <c r="G60" s="329"/>
      <c r="H60" s="329"/>
      <c r="I60" s="329"/>
      <c r="J60" s="329"/>
      <c r="K60" s="329"/>
      <c r="L60" s="329"/>
      <c r="M60" s="433"/>
      <c r="N60" s="434"/>
      <c r="O60" s="327"/>
      <c r="P60" s="327"/>
      <c r="Q60" s="327"/>
    </row>
    <row r="61" spans="1:17" s="319" customFormat="1" ht="30.75" customHeight="1" x14ac:dyDescent="0.25">
      <c r="A61" s="15" t="s">
        <v>42</v>
      </c>
      <c r="B61" s="324" t="s">
        <v>43</v>
      </c>
      <c r="C61" s="324"/>
      <c r="D61" s="329"/>
      <c r="E61" s="329"/>
      <c r="F61" s="329"/>
      <c r="G61" s="329"/>
      <c r="H61" s="329"/>
      <c r="I61" s="329"/>
      <c r="J61" s="329"/>
      <c r="K61" s="329"/>
      <c r="L61" s="329"/>
      <c r="M61" s="433"/>
      <c r="N61" s="434"/>
      <c r="O61" s="327"/>
      <c r="P61" s="327"/>
      <c r="Q61" s="327"/>
    </row>
    <row r="62" spans="1:17" s="319" customFormat="1" ht="31.5" x14ac:dyDescent="0.25">
      <c r="A62" s="15" t="s">
        <v>44</v>
      </c>
      <c r="B62" s="324" t="s">
        <v>45</v>
      </c>
      <c r="C62" s="324"/>
      <c r="D62" s="329"/>
      <c r="E62" s="329"/>
      <c r="F62" s="329"/>
      <c r="G62" s="329"/>
      <c r="H62" s="329"/>
      <c r="I62" s="329"/>
      <c r="J62" s="329"/>
      <c r="K62" s="329"/>
      <c r="L62" s="329"/>
      <c r="M62" s="433"/>
      <c r="N62" s="434"/>
      <c r="O62" s="327"/>
      <c r="P62" s="327"/>
      <c r="Q62" s="327"/>
    </row>
    <row r="63" spans="1:17" s="319" customFormat="1" ht="31.5" x14ac:dyDescent="0.25">
      <c r="A63" s="15" t="s">
        <v>46</v>
      </c>
      <c r="B63" s="324" t="s">
        <v>47</v>
      </c>
      <c r="C63" s="324"/>
      <c r="D63" s="329"/>
      <c r="E63" s="329"/>
      <c r="F63" s="329"/>
      <c r="G63" s="329"/>
      <c r="H63" s="329"/>
      <c r="I63" s="329"/>
      <c r="J63" s="329"/>
      <c r="K63" s="329"/>
      <c r="L63" s="329"/>
      <c r="M63" s="433"/>
      <c r="N63" s="434"/>
      <c r="O63" s="327"/>
      <c r="P63" s="327"/>
      <c r="Q63" s="327"/>
    </row>
    <row r="64" spans="1:17" s="319" customFormat="1" ht="21" x14ac:dyDescent="0.25">
      <c r="A64" s="15" t="s">
        <v>48</v>
      </c>
      <c r="B64" s="324" t="s">
        <v>49</v>
      </c>
      <c r="C64" s="324"/>
      <c r="D64" s="329"/>
      <c r="E64" s="329"/>
      <c r="F64" s="329"/>
      <c r="G64" s="329"/>
      <c r="H64" s="329"/>
      <c r="I64" s="329"/>
      <c r="J64" s="329"/>
      <c r="K64" s="329"/>
      <c r="L64" s="329"/>
      <c r="M64" s="433"/>
      <c r="N64" s="434"/>
      <c r="O64" s="327"/>
      <c r="P64" s="327"/>
      <c r="Q64" s="327"/>
    </row>
    <row r="65" spans="1:18" s="319" customFormat="1" ht="21" x14ac:dyDescent="0.25">
      <c r="A65" s="15" t="s">
        <v>50</v>
      </c>
      <c r="B65" s="324" t="s">
        <v>51</v>
      </c>
      <c r="C65" s="324"/>
      <c r="D65" s="329"/>
      <c r="E65" s="329"/>
      <c r="F65" s="329"/>
      <c r="G65" s="329"/>
      <c r="H65" s="329"/>
      <c r="I65" s="329"/>
      <c r="J65" s="329"/>
      <c r="K65" s="329"/>
      <c r="L65" s="329"/>
      <c r="M65" s="433"/>
      <c r="N65" s="434"/>
      <c r="O65" s="327"/>
      <c r="P65" s="327"/>
      <c r="Q65" s="327"/>
    </row>
    <row r="66" spans="1:18" s="319" customFormat="1" x14ac:dyDescent="0.25">
      <c r="A66" s="15" t="s">
        <v>52</v>
      </c>
      <c r="B66" s="324" t="s">
        <v>53</v>
      </c>
      <c r="C66" s="324"/>
      <c r="D66" s="329"/>
      <c r="E66" s="329"/>
      <c r="F66" s="329"/>
      <c r="G66" s="329"/>
      <c r="H66" s="329"/>
      <c r="I66" s="329"/>
      <c r="J66" s="329"/>
      <c r="K66" s="329"/>
      <c r="L66" s="329"/>
      <c r="M66" s="433"/>
      <c r="N66" s="434"/>
      <c r="O66" s="327"/>
      <c r="P66" s="327"/>
      <c r="Q66" s="327"/>
    </row>
    <row r="67" spans="1:18" s="319" customFormat="1" x14ac:dyDescent="0.25">
      <c r="A67" s="327"/>
      <c r="B67" s="327"/>
      <c r="C67" s="327"/>
      <c r="D67" s="327"/>
      <c r="E67" s="327"/>
      <c r="F67" s="327"/>
      <c r="G67" s="327"/>
      <c r="H67" s="327"/>
      <c r="I67" s="327"/>
      <c r="J67" s="327"/>
      <c r="K67" s="327"/>
      <c r="L67" s="327"/>
      <c r="M67" s="327"/>
      <c r="N67" s="327"/>
      <c r="O67" s="327"/>
      <c r="P67" s="327"/>
      <c r="Q67" s="327"/>
    </row>
    <row r="68" spans="1:18" s="319" customFormat="1" ht="59.25" customHeight="1" x14ac:dyDescent="0.25">
      <c r="A68" s="330"/>
      <c r="B68" s="331"/>
      <c r="C68" s="334"/>
      <c r="D68" s="334"/>
      <c r="E68" s="334"/>
      <c r="F68" s="334"/>
      <c r="G68" s="334"/>
      <c r="H68" s="334"/>
      <c r="I68" s="334"/>
      <c r="J68" s="334"/>
      <c r="K68" s="334"/>
      <c r="L68" s="332"/>
      <c r="M68" s="430"/>
      <c r="N68" s="430"/>
      <c r="O68" s="430"/>
      <c r="P68" s="430"/>
      <c r="Q68" s="430"/>
      <c r="R68" s="327"/>
    </row>
    <row r="69" spans="1:18" s="319" customFormat="1" ht="15" customHeight="1" x14ac:dyDescent="0.25">
      <c r="A69" s="330"/>
      <c r="B69" s="331"/>
      <c r="C69" s="431"/>
      <c r="D69" s="431"/>
      <c r="E69" s="431"/>
      <c r="F69" s="431"/>
      <c r="G69" s="431"/>
      <c r="H69" s="431"/>
      <c r="I69" s="431"/>
      <c r="J69" s="431"/>
      <c r="K69" s="431"/>
      <c r="L69" s="332"/>
      <c r="M69" s="430"/>
      <c r="N69" s="430"/>
      <c r="O69" s="430"/>
      <c r="P69" s="430"/>
      <c r="Q69" s="430"/>
      <c r="R69" s="327"/>
    </row>
    <row r="70" spans="1:18" s="319" customFormat="1" x14ac:dyDescent="0.25">
      <c r="A70" s="335"/>
      <c r="B70" s="335"/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430"/>
      <c r="N70" s="430"/>
      <c r="O70" s="430"/>
      <c r="P70" s="430"/>
      <c r="Q70" s="430"/>
      <c r="R70" s="327"/>
    </row>
    <row r="71" spans="1:18" s="319" customFormat="1" ht="15.75" customHeight="1" x14ac:dyDescent="0.25">
      <c r="A71" s="330"/>
      <c r="B71" s="331"/>
      <c r="C71" s="332"/>
      <c r="D71" s="431"/>
      <c r="E71" s="431"/>
      <c r="F71" s="431"/>
      <c r="G71" s="431"/>
      <c r="H71" s="431"/>
      <c r="I71" s="431"/>
      <c r="J71" s="431"/>
      <c r="K71" s="332"/>
      <c r="L71" s="332"/>
      <c r="M71" s="430"/>
      <c r="N71" s="430"/>
      <c r="O71" s="430"/>
      <c r="P71" s="430"/>
      <c r="Q71" s="430"/>
      <c r="R71" s="327"/>
    </row>
    <row r="72" spans="1:18" s="319" customFormat="1" ht="15.75" customHeight="1" x14ac:dyDescent="0.25">
      <c r="A72" s="432"/>
      <c r="B72" s="432"/>
      <c r="C72" s="432"/>
      <c r="D72" s="432"/>
      <c r="E72" s="432"/>
      <c r="F72" s="432"/>
      <c r="G72" s="432"/>
      <c r="H72" s="432"/>
      <c r="I72" s="432"/>
      <c r="J72" s="432"/>
      <c r="K72" s="432"/>
      <c r="L72" s="432"/>
      <c r="M72" s="432"/>
      <c r="N72" s="432"/>
      <c r="O72" s="332"/>
      <c r="P72" s="332"/>
      <c r="Q72" s="333"/>
    </row>
    <row r="73" spans="1:18" s="319" customFormat="1" ht="15" customHeight="1" x14ac:dyDescent="0.25">
      <c r="A73" s="432"/>
      <c r="B73" s="432"/>
      <c r="C73" s="432"/>
      <c r="D73" s="432"/>
      <c r="E73" s="432"/>
      <c r="F73" s="432"/>
      <c r="G73" s="432"/>
      <c r="H73" s="432"/>
      <c r="I73" s="432"/>
      <c r="J73" s="432"/>
      <c r="K73" s="432"/>
      <c r="L73" s="432"/>
      <c r="M73" s="432"/>
      <c r="N73" s="432"/>
      <c r="O73" s="332"/>
      <c r="P73" s="332"/>
      <c r="Q73" s="333"/>
    </row>
    <row r="74" spans="1:18" s="319" customFormat="1" x14ac:dyDescent="0.25">
      <c r="A74" s="416"/>
      <c r="B74" s="416"/>
      <c r="C74" s="416"/>
      <c r="D74" s="416"/>
      <c r="E74" s="416"/>
      <c r="F74" s="416"/>
      <c r="G74" s="416"/>
      <c r="H74" s="416"/>
      <c r="I74" s="416"/>
      <c r="J74" s="416"/>
      <c r="K74" s="416"/>
      <c r="L74" s="416"/>
      <c r="M74" s="416"/>
      <c r="N74" s="416"/>
      <c r="O74" s="416"/>
      <c r="P74" s="416"/>
      <c r="Q74" s="416"/>
    </row>
    <row r="75" spans="1:18" s="319" customFormat="1" ht="16.5" customHeight="1" x14ac:dyDescent="0.25">
      <c r="A75" s="416"/>
      <c r="B75" s="416"/>
      <c r="C75" s="416"/>
      <c r="D75" s="416"/>
      <c r="E75" s="416"/>
      <c r="F75" s="416"/>
      <c r="G75" s="416"/>
      <c r="H75" s="416"/>
      <c r="I75" s="416"/>
      <c r="J75" s="416"/>
      <c r="K75" s="416"/>
      <c r="L75" s="416"/>
      <c r="M75" s="416"/>
      <c r="N75" s="416"/>
      <c r="O75" s="416"/>
      <c r="P75" s="416"/>
      <c r="Q75" s="416"/>
    </row>
    <row r="76" spans="1:18" s="319" customFormat="1" ht="22.5" customHeight="1" x14ac:dyDescent="0.25">
      <c r="A76" s="385" t="s">
        <v>69</v>
      </c>
      <c r="B76" s="385"/>
      <c r="C76" s="385"/>
      <c r="D76" s="385"/>
      <c r="E76" s="385"/>
      <c r="F76" s="385"/>
      <c r="G76" s="385"/>
      <c r="H76" s="385"/>
      <c r="I76" s="385"/>
      <c r="J76" s="385"/>
      <c r="K76" s="385"/>
      <c r="L76" s="385"/>
      <c r="M76" s="385"/>
      <c r="N76" s="385"/>
      <c r="O76" s="385"/>
      <c r="P76" s="385"/>
      <c r="Q76" s="385"/>
    </row>
    <row r="77" spans="1:18" s="319" customFormat="1" ht="15" customHeight="1" x14ac:dyDescent="0.25">
      <c r="A77" s="386" t="s">
        <v>70</v>
      </c>
      <c r="B77" s="387"/>
      <c r="C77" s="387"/>
      <c r="D77" s="387"/>
      <c r="E77" s="387"/>
      <c r="F77" s="387"/>
      <c r="G77" s="387"/>
      <c r="H77" s="387"/>
      <c r="I77" s="387"/>
      <c r="J77" s="387"/>
      <c r="K77" s="387"/>
      <c r="L77" s="388"/>
      <c r="M77" s="392" t="s">
        <v>71</v>
      </c>
      <c r="N77" s="394" t="s">
        <v>72</v>
      </c>
      <c r="O77" s="394"/>
      <c r="P77" s="394"/>
      <c r="Q77" s="394"/>
    </row>
    <row r="78" spans="1:18" s="319" customFormat="1" x14ac:dyDescent="0.25">
      <c r="A78" s="389"/>
      <c r="B78" s="390"/>
      <c r="C78" s="390"/>
      <c r="D78" s="390"/>
      <c r="E78" s="390"/>
      <c r="F78" s="390"/>
      <c r="G78" s="390"/>
      <c r="H78" s="390"/>
      <c r="I78" s="390"/>
      <c r="J78" s="390"/>
      <c r="K78" s="390"/>
      <c r="L78" s="391"/>
      <c r="M78" s="393"/>
      <c r="N78" s="394"/>
      <c r="O78" s="394"/>
      <c r="P78" s="394"/>
      <c r="Q78" s="394"/>
    </row>
    <row r="79" spans="1:18" s="319" customFormat="1" x14ac:dyDescent="0.25">
      <c r="A79" s="367" t="s">
        <v>22</v>
      </c>
      <c r="B79" s="368"/>
      <c r="C79" s="368"/>
      <c r="D79" s="368"/>
      <c r="E79" s="368"/>
      <c r="F79" s="368"/>
      <c r="G79" s="368"/>
      <c r="H79" s="368"/>
      <c r="I79" s="368"/>
      <c r="J79" s="368"/>
      <c r="K79" s="368"/>
      <c r="L79" s="369"/>
      <c r="M79" s="25" t="s">
        <v>23</v>
      </c>
      <c r="N79" s="373">
        <v>1</v>
      </c>
      <c r="O79" s="374"/>
      <c r="P79" s="374"/>
      <c r="Q79" s="375"/>
    </row>
    <row r="80" spans="1:18" s="319" customFormat="1" x14ac:dyDescent="0.25">
      <c r="A80" s="376" t="s">
        <v>73</v>
      </c>
      <c r="B80" s="377"/>
      <c r="C80" s="377"/>
      <c r="D80" s="377"/>
      <c r="E80" s="377"/>
      <c r="F80" s="377"/>
      <c r="G80" s="377"/>
      <c r="H80" s="377"/>
      <c r="I80" s="377"/>
      <c r="J80" s="377"/>
      <c r="K80" s="377"/>
      <c r="L80" s="378"/>
      <c r="M80" s="25">
        <v>1</v>
      </c>
      <c r="N80" s="374"/>
      <c r="O80" s="374"/>
      <c r="P80" s="374"/>
      <c r="Q80" s="375"/>
    </row>
    <row r="81" spans="1:23" s="319" customFormat="1" x14ac:dyDescent="0.25">
      <c r="A81" s="379" t="s">
        <v>74</v>
      </c>
      <c r="B81" s="429"/>
      <c r="C81" s="429"/>
      <c r="D81" s="429"/>
      <c r="E81" s="429"/>
      <c r="F81" s="429"/>
      <c r="G81" s="429"/>
      <c r="H81" s="429"/>
      <c r="I81" s="429"/>
      <c r="J81" s="429"/>
      <c r="K81" s="429"/>
      <c r="L81" s="381"/>
      <c r="M81" s="26"/>
      <c r="N81" s="415"/>
      <c r="O81" s="415"/>
      <c r="P81" s="415"/>
      <c r="Q81" s="360"/>
    </row>
    <row r="82" spans="1:23" s="319" customFormat="1" ht="16.5" customHeight="1" x14ac:dyDescent="0.25">
      <c r="A82" s="358" t="s">
        <v>75</v>
      </c>
      <c r="B82" s="415"/>
      <c r="C82" s="415"/>
      <c r="D82" s="415"/>
      <c r="E82" s="415"/>
      <c r="F82" s="415"/>
      <c r="G82" s="415"/>
      <c r="H82" s="415"/>
      <c r="I82" s="415"/>
      <c r="J82" s="415"/>
      <c r="K82" s="415"/>
      <c r="L82" s="360"/>
      <c r="M82" s="27" t="s">
        <v>27</v>
      </c>
      <c r="N82" s="415"/>
      <c r="O82" s="415"/>
      <c r="P82" s="415"/>
      <c r="Q82" s="360"/>
    </row>
    <row r="83" spans="1:23" s="319" customFormat="1" x14ac:dyDescent="0.25">
      <c r="A83" s="382" t="s">
        <v>75</v>
      </c>
      <c r="B83" s="354"/>
      <c r="C83" s="354"/>
      <c r="D83" s="354"/>
      <c r="E83" s="354"/>
      <c r="F83" s="354"/>
      <c r="G83" s="354"/>
      <c r="H83" s="354"/>
      <c r="I83" s="354"/>
      <c r="J83" s="354"/>
      <c r="K83" s="354"/>
      <c r="L83" s="384"/>
      <c r="M83" s="26" t="s">
        <v>29</v>
      </c>
      <c r="N83" s="415"/>
      <c r="O83" s="415"/>
      <c r="P83" s="415"/>
      <c r="Q83" s="360"/>
    </row>
    <row r="84" spans="1:23" s="319" customFormat="1" x14ac:dyDescent="0.25">
      <c r="A84" s="358" t="s">
        <v>75</v>
      </c>
      <c r="B84" s="415"/>
      <c r="C84" s="415"/>
      <c r="D84" s="415"/>
      <c r="E84" s="415"/>
      <c r="F84" s="415"/>
      <c r="G84" s="415"/>
      <c r="H84" s="415"/>
      <c r="I84" s="415"/>
      <c r="J84" s="415"/>
      <c r="K84" s="415"/>
      <c r="L84" s="360"/>
      <c r="M84" s="26" t="s">
        <v>31</v>
      </c>
      <c r="N84" s="415"/>
      <c r="O84" s="415"/>
      <c r="P84" s="415"/>
      <c r="Q84" s="360"/>
    </row>
    <row r="85" spans="1:23" s="319" customFormat="1" x14ac:dyDescent="0.25">
      <c r="A85" s="358" t="s">
        <v>75</v>
      </c>
      <c r="B85" s="415"/>
      <c r="C85" s="415"/>
      <c r="D85" s="415"/>
      <c r="E85" s="415"/>
      <c r="F85" s="415"/>
      <c r="G85" s="415"/>
      <c r="H85" s="415"/>
      <c r="I85" s="415"/>
      <c r="J85" s="415"/>
      <c r="K85" s="415"/>
      <c r="L85" s="360"/>
      <c r="M85" s="26" t="s">
        <v>33</v>
      </c>
      <c r="N85" s="415"/>
      <c r="O85" s="415"/>
      <c r="P85" s="415"/>
      <c r="Q85" s="360"/>
      <c r="W85" s="28"/>
    </row>
    <row r="86" spans="1:23" s="319" customFormat="1" x14ac:dyDescent="0.25">
      <c r="A86" s="358" t="s">
        <v>75</v>
      </c>
      <c r="B86" s="415"/>
      <c r="C86" s="415"/>
      <c r="D86" s="415"/>
      <c r="E86" s="415"/>
      <c r="F86" s="415"/>
      <c r="G86" s="415"/>
      <c r="H86" s="415"/>
      <c r="I86" s="415"/>
      <c r="J86" s="415"/>
      <c r="K86" s="415"/>
      <c r="L86" s="360"/>
      <c r="M86" s="26" t="s">
        <v>35</v>
      </c>
      <c r="N86" s="415"/>
      <c r="O86" s="415"/>
      <c r="P86" s="415"/>
      <c r="Q86" s="360"/>
    </row>
    <row r="87" spans="1:23" s="319" customFormat="1" x14ac:dyDescent="0.25">
      <c r="A87" s="361"/>
      <c r="B87" s="362"/>
      <c r="C87" s="362"/>
      <c r="D87" s="362"/>
      <c r="E87" s="362"/>
      <c r="F87" s="362"/>
      <c r="G87" s="362"/>
      <c r="H87" s="362"/>
      <c r="I87" s="362"/>
      <c r="J87" s="362"/>
      <c r="K87" s="362"/>
      <c r="L87" s="363"/>
      <c r="M87" s="26"/>
      <c r="N87" s="415"/>
      <c r="O87" s="415"/>
      <c r="P87" s="415"/>
      <c r="Q87" s="360"/>
    </row>
    <row r="88" spans="1:23" s="319" customFormat="1" x14ac:dyDescent="0.25">
      <c r="A88" s="376" t="s">
        <v>76</v>
      </c>
      <c r="B88" s="377"/>
      <c r="C88" s="377"/>
      <c r="D88" s="377"/>
      <c r="E88" s="377"/>
      <c r="F88" s="377"/>
      <c r="G88" s="377"/>
      <c r="H88" s="377"/>
      <c r="I88" s="377"/>
      <c r="J88" s="377"/>
      <c r="K88" s="377"/>
      <c r="L88" s="378"/>
      <c r="M88" s="322">
        <v>2</v>
      </c>
      <c r="N88" s="373"/>
      <c r="O88" s="374"/>
      <c r="P88" s="374"/>
      <c r="Q88" s="375"/>
    </row>
    <row r="89" spans="1:23" s="319" customFormat="1" x14ac:dyDescent="0.25">
      <c r="A89" s="379" t="s">
        <v>77</v>
      </c>
      <c r="B89" s="429"/>
      <c r="C89" s="429"/>
      <c r="D89" s="429"/>
      <c r="E89" s="429"/>
      <c r="F89" s="429"/>
      <c r="G89" s="429"/>
      <c r="H89" s="429"/>
      <c r="I89" s="429"/>
      <c r="J89" s="429"/>
      <c r="K89" s="429"/>
      <c r="L89" s="381"/>
      <c r="M89" s="320"/>
      <c r="N89" s="358"/>
      <c r="O89" s="415"/>
      <c r="P89" s="415"/>
      <c r="Q89" s="360"/>
    </row>
    <row r="90" spans="1:23" s="319" customFormat="1" x14ac:dyDescent="0.25">
      <c r="A90" s="358" t="s">
        <v>75</v>
      </c>
      <c r="B90" s="415"/>
      <c r="C90" s="415"/>
      <c r="D90" s="415"/>
      <c r="E90" s="415"/>
      <c r="F90" s="415"/>
      <c r="G90" s="415"/>
      <c r="H90" s="415"/>
      <c r="I90" s="415"/>
      <c r="J90" s="415"/>
      <c r="K90" s="415"/>
      <c r="L90" s="360"/>
      <c r="M90" s="320" t="s">
        <v>78</v>
      </c>
      <c r="N90" s="358"/>
      <c r="O90" s="415"/>
      <c r="P90" s="415"/>
      <c r="Q90" s="360"/>
    </row>
    <row r="91" spans="1:23" s="319" customFormat="1" x14ac:dyDescent="0.25">
      <c r="A91" s="358" t="s">
        <v>75</v>
      </c>
      <c r="B91" s="415"/>
      <c r="C91" s="415"/>
      <c r="D91" s="415"/>
      <c r="E91" s="415"/>
      <c r="F91" s="415"/>
      <c r="G91" s="415"/>
      <c r="H91" s="415"/>
      <c r="I91" s="415"/>
      <c r="J91" s="415"/>
      <c r="K91" s="415"/>
      <c r="L91" s="360"/>
      <c r="M91" s="320" t="s">
        <v>79</v>
      </c>
      <c r="N91" s="358"/>
      <c r="O91" s="415"/>
      <c r="P91" s="415"/>
      <c r="Q91" s="360"/>
    </row>
    <row r="92" spans="1:23" s="319" customFormat="1" x14ac:dyDescent="0.25">
      <c r="A92" s="358" t="s">
        <v>75</v>
      </c>
      <c r="B92" s="415"/>
      <c r="C92" s="415"/>
      <c r="D92" s="415"/>
      <c r="E92" s="415"/>
      <c r="F92" s="415"/>
      <c r="G92" s="415"/>
      <c r="H92" s="415"/>
      <c r="I92" s="415"/>
      <c r="J92" s="415"/>
      <c r="K92" s="415"/>
      <c r="L92" s="360"/>
      <c r="M92" s="320" t="s">
        <v>80</v>
      </c>
      <c r="N92" s="358"/>
      <c r="O92" s="415"/>
      <c r="P92" s="415"/>
      <c r="Q92" s="360"/>
    </row>
    <row r="93" spans="1:23" s="319" customFormat="1" x14ac:dyDescent="0.25">
      <c r="A93" s="358" t="s">
        <v>75</v>
      </c>
      <c r="B93" s="415"/>
      <c r="C93" s="415"/>
      <c r="D93" s="415"/>
      <c r="E93" s="415"/>
      <c r="F93" s="415"/>
      <c r="G93" s="415"/>
      <c r="H93" s="415"/>
      <c r="I93" s="415"/>
      <c r="J93" s="415"/>
      <c r="K93" s="415"/>
      <c r="L93" s="360"/>
      <c r="M93" s="320" t="s">
        <v>81</v>
      </c>
      <c r="N93" s="358"/>
      <c r="O93" s="415"/>
      <c r="P93" s="415"/>
      <c r="Q93" s="360"/>
    </row>
    <row r="94" spans="1:23" s="319" customFormat="1" x14ac:dyDescent="0.25">
      <c r="A94" s="358" t="s">
        <v>75</v>
      </c>
      <c r="B94" s="415"/>
      <c r="C94" s="415"/>
      <c r="D94" s="415"/>
      <c r="E94" s="415"/>
      <c r="F94" s="415"/>
      <c r="G94" s="415"/>
      <c r="H94" s="415"/>
      <c r="I94" s="415"/>
      <c r="J94" s="415"/>
      <c r="K94" s="415"/>
      <c r="L94" s="360"/>
      <c r="M94" s="320" t="s">
        <v>82</v>
      </c>
      <c r="N94" s="358"/>
      <c r="O94" s="415"/>
      <c r="P94" s="415"/>
      <c r="Q94" s="360"/>
    </row>
    <row r="95" spans="1:23" s="319" customFormat="1" x14ac:dyDescent="0.25">
      <c r="A95" s="361"/>
      <c r="B95" s="362"/>
      <c r="C95" s="362"/>
      <c r="D95" s="362"/>
      <c r="E95" s="362"/>
      <c r="F95" s="362"/>
      <c r="G95" s="362"/>
      <c r="H95" s="362"/>
      <c r="I95" s="362"/>
      <c r="J95" s="362"/>
      <c r="K95" s="362"/>
      <c r="L95" s="363"/>
      <c r="M95" s="320"/>
      <c r="N95" s="358"/>
      <c r="O95" s="415"/>
      <c r="P95" s="415"/>
      <c r="Q95" s="360"/>
    </row>
    <row r="96" spans="1:23" s="319" customFormat="1" x14ac:dyDescent="0.25">
      <c r="A96" s="376" t="s">
        <v>83</v>
      </c>
      <c r="B96" s="377"/>
      <c r="C96" s="377"/>
      <c r="D96" s="377"/>
      <c r="E96" s="377"/>
      <c r="F96" s="377"/>
      <c r="G96" s="377"/>
      <c r="H96" s="377"/>
      <c r="I96" s="377"/>
      <c r="J96" s="377"/>
      <c r="K96" s="377"/>
      <c r="L96" s="378"/>
      <c r="M96" s="25">
        <v>3</v>
      </c>
      <c r="N96" s="373"/>
      <c r="O96" s="374"/>
      <c r="P96" s="374"/>
      <c r="Q96" s="375"/>
    </row>
    <row r="97" spans="1:17" s="319" customFormat="1" x14ac:dyDescent="0.25">
      <c r="A97" s="361"/>
      <c r="B97" s="362"/>
      <c r="C97" s="362"/>
      <c r="D97" s="362"/>
      <c r="E97" s="362"/>
      <c r="F97" s="362"/>
      <c r="G97" s="362"/>
      <c r="H97" s="362"/>
      <c r="I97" s="362"/>
      <c r="J97" s="362"/>
      <c r="K97" s="362"/>
      <c r="L97" s="363"/>
      <c r="M97" s="31"/>
      <c r="N97" s="361"/>
      <c r="O97" s="362"/>
      <c r="P97" s="362"/>
      <c r="Q97" s="363"/>
    </row>
    <row r="98" spans="1:17" s="319" customFormat="1" x14ac:dyDescent="0.25">
      <c r="A98" s="370" t="s">
        <v>84</v>
      </c>
      <c r="B98" s="371"/>
      <c r="C98" s="371"/>
      <c r="D98" s="371"/>
      <c r="E98" s="371"/>
      <c r="F98" s="371"/>
      <c r="G98" s="371"/>
      <c r="H98" s="371"/>
      <c r="I98" s="371"/>
      <c r="J98" s="371"/>
      <c r="K98" s="371"/>
      <c r="L98" s="372"/>
      <c r="M98" s="25">
        <v>4</v>
      </c>
      <c r="N98" s="373"/>
      <c r="O98" s="374"/>
      <c r="P98" s="374"/>
      <c r="Q98" s="375"/>
    </row>
    <row r="99" spans="1:17" s="319" customFormat="1" x14ac:dyDescent="0.25">
      <c r="A99" s="323"/>
      <c r="B99" s="337"/>
      <c r="C99" s="337"/>
      <c r="D99" s="337"/>
      <c r="E99" s="337"/>
      <c r="F99" s="337"/>
      <c r="G99" s="337"/>
      <c r="H99" s="337"/>
      <c r="I99" s="337"/>
      <c r="J99" s="337"/>
      <c r="K99" s="337"/>
      <c r="L99" s="337"/>
      <c r="M99" s="26"/>
      <c r="N99" s="320"/>
      <c r="O99" s="327"/>
      <c r="P99" s="327"/>
      <c r="Q99" s="321"/>
    </row>
    <row r="100" spans="1:17" s="319" customFormat="1" x14ac:dyDescent="0.25">
      <c r="A100" s="358" t="s">
        <v>75</v>
      </c>
      <c r="B100" s="415"/>
      <c r="C100" s="415"/>
      <c r="D100" s="415"/>
      <c r="E100" s="415"/>
      <c r="F100" s="415"/>
      <c r="G100" s="415"/>
      <c r="H100" s="415"/>
      <c r="I100" s="415"/>
      <c r="J100" s="415"/>
      <c r="K100" s="415"/>
      <c r="L100" s="360"/>
      <c r="M100" s="26" t="s">
        <v>85</v>
      </c>
      <c r="N100" s="358"/>
      <c r="O100" s="415"/>
      <c r="P100" s="415"/>
      <c r="Q100" s="360"/>
    </row>
    <row r="101" spans="1:17" s="319" customFormat="1" x14ac:dyDescent="0.25">
      <c r="A101" s="358" t="s">
        <v>75</v>
      </c>
      <c r="B101" s="415"/>
      <c r="C101" s="415"/>
      <c r="D101" s="415"/>
      <c r="E101" s="415"/>
      <c r="F101" s="415"/>
      <c r="G101" s="415"/>
      <c r="H101" s="415"/>
      <c r="I101" s="415"/>
      <c r="J101" s="415"/>
      <c r="K101" s="415"/>
      <c r="L101" s="360"/>
      <c r="M101" s="26" t="s">
        <v>86</v>
      </c>
      <c r="N101" s="358"/>
      <c r="O101" s="415"/>
      <c r="P101" s="415"/>
      <c r="Q101" s="360"/>
    </row>
    <row r="102" spans="1:17" s="319" customFormat="1" x14ac:dyDescent="0.25">
      <c r="A102" s="358" t="s">
        <v>75</v>
      </c>
      <c r="B102" s="415"/>
      <c r="C102" s="415"/>
      <c r="D102" s="415"/>
      <c r="E102" s="415"/>
      <c r="F102" s="415"/>
      <c r="G102" s="415"/>
      <c r="H102" s="415"/>
      <c r="I102" s="415"/>
      <c r="J102" s="415"/>
      <c r="K102" s="415"/>
      <c r="L102" s="360"/>
      <c r="M102" s="26" t="s">
        <v>87</v>
      </c>
      <c r="N102" s="358"/>
      <c r="O102" s="415"/>
      <c r="P102" s="415"/>
      <c r="Q102" s="360"/>
    </row>
    <row r="103" spans="1:17" s="319" customFormat="1" x14ac:dyDescent="0.25">
      <c r="A103" s="361"/>
      <c r="B103" s="362"/>
      <c r="C103" s="362"/>
      <c r="D103" s="362"/>
      <c r="E103" s="362"/>
      <c r="F103" s="362"/>
      <c r="G103" s="362"/>
      <c r="H103" s="362"/>
      <c r="I103" s="362"/>
      <c r="J103" s="362"/>
      <c r="K103" s="362"/>
      <c r="L103" s="363"/>
      <c r="M103" s="26"/>
      <c r="N103" s="358"/>
      <c r="O103" s="415"/>
      <c r="P103" s="415"/>
      <c r="Q103" s="360"/>
    </row>
    <row r="104" spans="1:17" s="319" customFormat="1" x14ac:dyDescent="0.25">
      <c r="A104" s="364" t="s">
        <v>88</v>
      </c>
      <c r="B104" s="365"/>
      <c r="C104" s="365"/>
      <c r="D104" s="365"/>
      <c r="E104" s="365"/>
      <c r="F104" s="365"/>
      <c r="G104" s="365"/>
      <c r="H104" s="365"/>
      <c r="I104" s="365"/>
      <c r="J104" s="365"/>
      <c r="K104" s="365"/>
      <c r="L104" s="366"/>
      <c r="M104" s="36">
        <v>5</v>
      </c>
      <c r="N104" s="367"/>
      <c r="O104" s="368"/>
      <c r="P104" s="368"/>
      <c r="Q104" s="369"/>
    </row>
    <row r="105" spans="1:17" s="319" customFormat="1" x14ac:dyDescent="0.25"/>
    <row r="106" spans="1:17" s="319" customFormat="1" x14ac:dyDescent="0.25">
      <c r="A106" s="354" t="s">
        <v>89</v>
      </c>
      <c r="B106" s="354"/>
      <c r="C106" s="354"/>
      <c r="D106" s="338"/>
      <c r="F106" s="355"/>
      <c r="G106" s="355"/>
      <c r="H106" s="355"/>
      <c r="I106" s="355"/>
      <c r="J106" s="338"/>
      <c r="K106" s="355"/>
      <c r="L106" s="355"/>
      <c r="M106" s="355"/>
      <c r="N106" s="355"/>
      <c r="O106" s="355"/>
      <c r="P106" s="355"/>
      <c r="Q106" s="338"/>
    </row>
    <row r="107" spans="1:17" s="319" customFormat="1" x14ac:dyDescent="0.25">
      <c r="E107" s="319" t="s">
        <v>90</v>
      </c>
      <c r="F107" s="356" t="s">
        <v>91</v>
      </c>
      <c r="G107" s="356"/>
      <c r="H107" s="356"/>
      <c r="I107" s="356"/>
      <c r="J107" s="338"/>
      <c r="K107" s="338"/>
      <c r="L107" s="338"/>
    </row>
    <row r="108" spans="1:17" s="319" customFormat="1" x14ac:dyDescent="0.25"/>
    <row r="109" spans="1:17" s="319" customFormat="1" x14ac:dyDescent="0.25">
      <c r="A109" s="355"/>
      <c r="B109" s="355"/>
      <c r="C109" s="355"/>
      <c r="D109" s="355"/>
      <c r="E109" s="355"/>
      <c r="F109" s="355"/>
      <c r="G109" s="355"/>
      <c r="H109" s="355"/>
      <c r="I109" s="355"/>
      <c r="J109" s="355"/>
      <c r="K109" s="355"/>
      <c r="L109" s="355"/>
      <c r="M109" s="355"/>
      <c r="N109" s="355"/>
      <c r="O109" s="355"/>
      <c r="P109" s="355"/>
      <c r="Q109" s="355"/>
    </row>
    <row r="110" spans="1:17" s="319" customFormat="1" x14ac:dyDescent="0.25">
      <c r="A110" s="357" t="s">
        <v>92</v>
      </c>
      <c r="B110" s="357"/>
      <c r="C110" s="357"/>
      <c r="D110" s="357"/>
      <c r="E110" s="357"/>
      <c r="F110" s="357"/>
      <c r="G110" s="357"/>
      <c r="H110" s="357"/>
      <c r="I110" s="357"/>
      <c r="J110" s="357"/>
      <c r="K110" s="357"/>
      <c r="L110" s="357"/>
      <c r="M110" s="357"/>
      <c r="N110" s="357"/>
      <c r="O110" s="357"/>
      <c r="P110" s="357"/>
      <c r="Q110" s="357"/>
    </row>
    <row r="111" spans="1:17" s="319" customFormat="1" x14ac:dyDescent="0.25"/>
    <row r="112" spans="1:17" s="319" customFormat="1" x14ac:dyDescent="0.25">
      <c r="A112" s="353" t="s">
        <v>93</v>
      </c>
      <c r="B112" s="353"/>
      <c r="C112" s="353"/>
      <c r="D112" s="353"/>
      <c r="E112" s="353"/>
      <c r="F112" s="353"/>
      <c r="G112" s="353"/>
      <c r="H112" s="353"/>
      <c r="I112" s="353"/>
      <c r="J112" s="353"/>
      <c r="K112" s="353"/>
      <c r="L112" s="353"/>
      <c r="M112" s="353"/>
      <c r="N112" s="353"/>
      <c r="O112" s="353"/>
      <c r="P112" s="353"/>
      <c r="Q112" s="353"/>
    </row>
    <row r="113" s="319" customFormat="1" x14ac:dyDescent="0.25"/>
  </sheetData>
  <mergeCells count="149">
    <mergeCell ref="M1:Q5"/>
    <mergeCell ref="C3:K3"/>
    <mergeCell ref="A5:L5"/>
    <mergeCell ref="A6:N6"/>
    <mergeCell ref="A8:N8"/>
    <mergeCell ref="A9:N9"/>
    <mergeCell ref="A10:Q11"/>
    <mergeCell ref="A12:P12"/>
    <mergeCell ref="A13:A14"/>
    <mergeCell ref="B13:B14"/>
    <mergeCell ref="C13:D13"/>
    <mergeCell ref="E13:F13"/>
    <mergeCell ref="G13:H13"/>
    <mergeCell ref="I13:I14"/>
    <mergeCell ref="J13:J14"/>
    <mergeCell ref="K13:K14"/>
    <mergeCell ref="L13:N13"/>
    <mergeCell ref="O13:Q13"/>
    <mergeCell ref="Q16:Q17"/>
    <mergeCell ref="M33:Q35"/>
    <mergeCell ref="C35:K35"/>
    <mergeCell ref="D37:J37"/>
    <mergeCell ref="A38:N38"/>
    <mergeCell ref="J16:J17"/>
    <mergeCell ref="K16:K17"/>
    <mergeCell ref="L16:L17"/>
    <mergeCell ref="M16:M17"/>
    <mergeCell ref="N16:N17"/>
    <mergeCell ref="O16:O17"/>
    <mergeCell ref="B16:B17"/>
    <mergeCell ref="C16:C17"/>
    <mergeCell ref="D16:D17"/>
    <mergeCell ref="E16:E17"/>
    <mergeCell ref="F16:F17"/>
    <mergeCell ref="G16:G17"/>
    <mergeCell ref="H16:H17"/>
    <mergeCell ref="I16:I17"/>
    <mergeCell ref="P16:P17"/>
    <mergeCell ref="A39:N39"/>
    <mergeCell ref="A40:Q41"/>
    <mergeCell ref="A42:Q42"/>
    <mergeCell ref="A45:A49"/>
    <mergeCell ref="B45:B49"/>
    <mergeCell ref="C45:N45"/>
    <mergeCell ref="C46:C49"/>
    <mergeCell ref="D46:D49"/>
    <mergeCell ref="E46:E49"/>
    <mergeCell ref="F46:F49"/>
    <mergeCell ref="M46:N49"/>
    <mergeCell ref="G46:G49"/>
    <mergeCell ref="H46:H49"/>
    <mergeCell ref="I46:I49"/>
    <mergeCell ref="J46:J49"/>
    <mergeCell ref="K46:K49"/>
    <mergeCell ref="L46:L49"/>
    <mergeCell ref="M50:N50"/>
    <mergeCell ref="B51:B52"/>
    <mergeCell ref="C51:C52"/>
    <mergeCell ref="D51:D52"/>
    <mergeCell ref="E51:E52"/>
    <mergeCell ref="F51:F52"/>
    <mergeCell ref="G51:G52"/>
    <mergeCell ref="H51:H52"/>
    <mergeCell ref="I51:I52"/>
    <mergeCell ref="M55:N55"/>
    <mergeCell ref="M56:N56"/>
    <mergeCell ref="M57:N57"/>
    <mergeCell ref="M58:N58"/>
    <mergeCell ref="M59:N59"/>
    <mergeCell ref="M60:N60"/>
    <mergeCell ref="J51:J52"/>
    <mergeCell ref="K51:K52"/>
    <mergeCell ref="L51:L52"/>
    <mergeCell ref="M51:N52"/>
    <mergeCell ref="M53:N53"/>
    <mergeCell ref="M54:N54"/>
    <mergeCell ref="M68:Q71"/>
    <mergeCell ref="C69:K69"/>
    <mergeCell ref="D71:J71"/>
    <mergeCell ref="A72:N72"/>
    <mergeCell ref="A73:N73"/>
    <mergeCell ref="A74:Q75"/>
    <mergeCell ref="M61:N61"/>
    <mergeCell ref="M62:N62"/>
    <mergeCell ref="M63:N63"/>
    <mergeCell ref="M64:N64"/>
    <mergeCell ref="M65:N65"/>
    <mergeCell ref="M66:N66"/>
    <mergeCell ref="A80:L80"/>
    <mergeCell ref="N80:Q80"/>
    <mergeCell ref="A81:L81"/>
    <mergeCell ref="N81:Q81"/>
    <mergeCell ref="A82:L82"/>
    <mergeCell ref="N82:Q82"/>
    <mergeCell ref="A76:Q76"/>
    <mergeCell ref="A77:L78"/>
    <mergeCell ref="M77:M78"/>
    <mergeCell ref="N77:Q78"/>
    <mergeCell ref="A79:L79"/>
    <mergeCell ref="N79:Q79"/>
    <mergeCell ref="A86:L86"/>
    <mergeCell ref="N86:Q86"/>
    <mergeCell ref="A87:L87"/>
    <mergeCell ref="N87:Q87"/>
    <mergeCell ref="A88:L88"/>
    <mergeCell ref="N88:Q88"/>
    <mergeCell ref="A83:L83"/>
    <mergeCell ref="N83:Q83"/>
    <mergeCell ref="A84:L84"/>
    <mergeCell ref="N84:Q84"/>
    <mergeCell ref="A85:L85"/>
    <mergeCell ref="N85:Q85"/>
    <mergeCell ref="A92:L92"/>
    <mergeCell ref="N92:Q92"/>
    <mergeCell ref="A93:L93"/>
    <mergeCell ref="N93:Q93"/>
    <mergeCell ref="A94:L94"/>
    <mergeCell ref="N94:Q94"/>
    <mergeCell ref="A89:L89"/>
    <mergeCell ref="N89:Q89"/>
    <mergeCell ref="A90:L90"/>
    <mergeCell ref="N90:Q90"/>
    <mergeCell ref="A91:L91"/>
    <mergeCell ref="N91:Q91"/>
    <mergeCell ref="A98:L98"/>
    <mergeCell ref="N98:Q98"/>
    <mergeCell ref="A100:L100"/>
    <mergeCell ref="N100:Q100"/>
    <mergeCell ref="A101:L101"/>
    <mergeCell ref="N101:Q101"/>
    <mergeCell ref="A95:L95"/>
    <mergeCell ref="N95:Q95"/>
    <mergeCell ref="A96:L96"/>
    <mergeCell ref="N96:Q96"/>
    <mergeCell ref="A97:L97"/>
    <mergeCell ref="N97:Q97"/>
    <mergeCell ref="A112:Q112"/>
    <mergeCell ref="A106:C106"/>
    <mergeCell ref="F106:I106"/>
    <mergeCell ref="K106:P106"/>
    <mergeCell ref="F107:I107"/>
    <mergeCell ref="A109:Q109"/>
    <mergeCell ref="A110:Q110"/>
    <mergeCell ref="A102:L102"/>
    <mergeCell ref="N102:Q102"/>
    <mergeCell ref="A103:L103"/>
    <mergeCell ref="N103:Q103"/>
    <mergeCell ref="A104:L104"/>
    <mergeCell ref="N104:Q10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DC555-393B-4295-B20B-F9EA077FBC0C}">
  <dimension ref="A1:R88"/>
  <sheetViews>
    <sheetView topLeftCell="A63" zoomScale="106" zoomScaleNormal="106" workbookViewId="0">
      <selection activeCell="D22" sqref="D22"/>
    </sheetView>
  </sheetViews>
  <sheetFormatPr defaultColWidth="9.140625" defaultRowHeight="15" x14ac:dyDescent="0.25"/>
  <cols>
    <col min="1" max="1" width="15.85546875" style="53" customWidth="1"/>
    <col min="2" max="2" width="4.42578125" style="53" customWidth="1"/>
    <col min="3" max="3" width="3.42578125" style="53" customWidth="1"/>
    <col min="4" max="4" width="4.85546875" style="53" customWidth="1"/>
    <col min="5" max="5" width="5" style="53" customWidth="1"/>
    <col min="6" max="6" width="4.42578125" style="53" customWidth="1"/>
    <col min="7" max="7" width="4.5703125" style="53" customWidth="1"/>
    <col min="8" max="8" width="4.85546875" style="53" customWidth="1"/>
    <col min="9" max="9" width="4.42578125" style="53" customWidth="1"/>
    <col min="10" max="10" width="5.85546875" style="53" customWidth="1"/>
    <col min="11" max="12" width="5" style="53" customWidth="1"/>
    <col min="13" max="13" width="4.42578125" style="53" customWidth="1"/>
    <col min="14" max="14" width="6.5703125" style="53" customWidth="1"/>
    <col min="15" max="15" width="3.42578125" style="53" customWidth="1"/>
    <col min="16" max="16" width="6.140625" style="53" customWidth="1"/>
    <col min="17" max="17" width="5.140625" style="53" customWidth="1"/>
    <col min="18" max="16384" width="9.140625" style="53"/>
  </cols>
  <sheetData>
    <row r="1" spans="1:17" hidden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ht="15.75" hidden="1" x14ac:dyDescent="0.25">
      <c r="A2" s="55"/>
      <c r="B2" s="55"/>
      <c r="C2" s="56">
        <v>1</v>
      </c>
      <c r="D2" s="56">
        <v>9</v>
      </c>
      <c r="E2" s="56">
        <v>1</v>
      </c>
      <c r="F2" s="56">
        <v>7</v>
      </c>
      <c r="G2" s="56">
        <v>8</v>
      </c>
      <c r="H2" s="56">
        <v>9</v>
      </c>
      <c r="I2" s="56">
        <v>3</v>
      </c>
      <c r="J2" s="56">
        <v>5</v>
      </c>
      <c r="K2" s="56">
        <v>7</v>
      </c>
      <c r="L2" s="55"/>
      <c r="M2" s="55"/>
      <c r="N2" s="55"/>
      <c r="O2" s="55"/>
      <c r="P2" s="55"/>
      <c r="Q2" s="55"/>
    </row>
    <row r="3" spans="1:17" hidden="1" x14ac:dyDescent="0.25">
      <c r="A3" s="55"/>
      <c r="B3" s="55"/>
      <c r="C3" s="447" t="s">
        <v>1</v>
      </c>
      <c r="D3" s="447"/>
      <c r="E3" s="447"/>
      <c r="F3" s="447"/>
      <c r="G3" s="447"/>
      <c r="H3" s="447"/>
      <c r="I3" s="447"/>
      <c r="J3" s="447"/>
      <c r="K3" s="447"/>
      <c r="L3" s="55"/>
      <c r="M3" s="55"/>
      <c r="N3" s="55"/>
      <c r="O3" s="55"/>
      <c r="P3" s="55"/>
      <c r="Q3" s="55"/>
    </row>
    <row r="4" spans="1:17" ht="3" hidden="1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17" hidden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17" hidden="1" x14ac:dyDescent="0.25">
      <c r="A6" s="448"/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  <c r="O6" s="55"/>
      <c r="P6" s="55"/>
      <c r="Q6" s="55"/>
    </row>
    <row r="7" spans="1:17" hidden="1" x14ac:dyDescent="0.25">
      <c r="A7" s="449" t="s">
        <v>2</v>
      </c>
      <c r="B7" s="450"/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55"/>
      <c r="P7" s="55"/>
      <c r="Q7" s="55"/>
    </row>
    <row r="8" spans="1:17" hidden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</row>
    <row r="9" spans="1:17" ht="15.75" hidden="1" x14ac:dyDescent="0.25">
      <c r="A9" s="451" t="s">
        <v>96</v>
      </c>
      <c r="B9" s="452"/>
      <c r="C9" s="452"/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55"/>
      <c r="P9" s="55"/>
      <c r="Q9" s="55"/>
    </row>
    <row r="10" spans="1:17" ht="15.75" hidden="1" x14ac:dyDescent="0.25">
      <c r="A10" s="451" t="s">
        <v>3</v>
      </c>
      <c r="B10" s="452"/>
      <c r="C10" s="452"/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452"/>
      <c r="O10" s="55"/>
      <c r="P10" s="55"/>
      <c r="Q10" s="55"/>
    </row>
    <row r="11" spans="1:17" hidden="1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</row>
    <row r="12" spans="1:17" hidden="1" x14ac:dyDescent="0.25">
      <c r="A12" s="446" t="s">
        <v>97</v>
      </c>
      <c r="B12" s="446"/>
      <c r="C12" s="446"/>
      <c r="D12" s="446"/>
      <c r="E12" s="446"/>
      <c r="F12" s="446"/>
      <c r="G12" s="446"/>
      <c r="H12" s="446"/>
      <c r="I12" s="446"/>
      <c r="J12" s="446"/>
      <c r="K12" s="446"/>
      <c r="L12" s="446"/>
      <c r="M12" s="446"/>
      <c r="N12" s="446"/>
      <c r="O12" s="446"/>
      <c r="P12" s="446"/>
      <c r="Q12" s="446"/>
    </row>
    <row r="13" spans="1:17" hidden="1" x14ac:dyDescent="0.25">
      <c r="A13" s="446"/>
      <c r="B13" s="446"/>
      <c r="C13" s="446"/>
      <c r="D13" s="446"/>
      <c r="E13" s="446"/>
      <c r="F13" s="446"/>
      <c r="G13" s="446"/>
      <c r="H13" s="446"/>
      <c r="I13" s="446"/>
      <c r="J13" s="446"/>
      <c r="K13" s="446"/>
      <c r="L13" s="446"/>
      <c r="M13" s="446"/>
      <c r="N13" s="446"/>
      <c r="O13" s="446"/>
      <c r="P13" s="446"/>
      <c r="Q13" s="446"/>
    </row>
    <row r="14" spans="1:17" hidden="1" x14ac:dyDescent="0.25">
      <c r="A14" s="446"/>
      <c r="B14" s="446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</row>
    <row r="15" spans="1:17" ht="6" customHeight="1" x14ac:dyDescent="0.25"/>
    <row r="16" spans="1:17" s="57" customFormat="1" ht="55.5" customHeight="1" x14ac:dyDescent="0.2">
      <c r="A16" s="453"/>
      <c r="B16" s="454" t="s">
        <v>7</v>
      </c>
      <c r="C16" s="456" t="s">
        <v>8</v>
      </c>
      <c r="D16" s="457"/>
      <c r="E16" s="456" t="s">
        <v>9</v>
      </c>
      <c r="F16" s="457"/>
      <c r="G16" s="456" t="s">
        <v>10</v>
      </c>
      <c r="H16" s="457"/>
      <c r="I16" s="458" t="s">
        <v>11</v>
      </c>
      <c r="J16" s="458" t="s">
        <v>12</v>
      </c>
      <c r="K16" s="458" t="s">
        <v>13</v>
      </c>
      <c r="L16" s="460" t="s">
        <v>14</v>
      </c>
      <c r="M16" s="461"/>
      <c r="N16" s="462"/>
      <c r="O16" s="460" t="s">
        <v>15</v>
      </c>
      <c r="P16" s="461"/>
      <c r="Q16" s="462"/>
    </row>
    <row r="17" spans="1:18" s="57" customFormat="1" ht="54" customHeight="1" x14ac:dyDescent="0.2">
      <c r="A17" s="453"/>
      <c r="B17" s="455"/>
      <c r="C17" s="166" t="s">
        <v>16</v>
      </c>
      <c r="D17" s="166" t="s">
        <v>17</v>
      </c>
      <c r="E17" s="166" t="s">
        <v>16</v>
      </c>
      <c r="F17" s="166" t="s">
        <v>18</v>
      </c>
      <c r="G17" s="166" t="s">
        <v>16</v>
      </c>
      <c r="H17" s="166" t="s">
        <v>18</v>
      </c>
      <c r="I17" s="459"/>
      <c r="J17" s="459"/>
      <c r="K17" s="459"/>
      <c r="L17" s="166" t="s">
        <v>19</v>
      </c>
      <c r="M17" s="166" t="s">
        <v>20</v>
      </c>
      <c r="N17" s="166" t="s">
        <v>21</v>
      </c>
      <c r="O17" s="166" t="s">
        <v>19</v>
      </c>
      <c r="P17" s="166" t="s">
        <v>20</v>
      </c>
      <c r="Q17" s="166" t="s">
        <v>21</v>
      </c>
    </row>
    <row r="18" spans="1:18" s="57" customFormat="1" ht="18.75" customHeight="1" x14ac:dyDescent="0.2">
      <c r="A18" s="167" t="s">
        <v>22</v>
      </c>
      <c r="B18" s="168" t="s">
        <v>23</v>
      </c>
      <c r="C18" s="168">
        <v>1</v>
      </c>
      <c r="D18" s="168">
        <v>2</v>
      </c>
      <c r="E18" s="168">
        <v>3</v>
      </c>
      <c r="F18" s="168">
        <v>4</v>
      </c>
      <c r="G18" s="168">
        <v>5</v>
      </c>
      <c r="H18" s="168">
        <v>6</v>
      </c>
      <c r="I18" s="168">
        <v>7</v>
      </c>
      <c r="J18" s="168">
        <v>8</v>
      </c>
      <c r="K18" s="168">
        <v>9</v>
      </c>
      <c r="L18" s="168">
        <v>10</v>
      </c>
      <c r="M18" s="168">
        <v>11</v>
      </c>
      <c r="N18" s="168">
        <v>12</v>
      </c>
      <c r="O18" s="168">
        <v>13</v>
      </c>
      <c r="P18" s="168">
        <v>14</v>
      </c>
      <c r="Q18" s="168">
        <v>15</v>
      </c>
    </row>
    <row r="19" spans="1:18" s="57" customFormat="1" ht="11.25" x14ac:dyDescent="0.2">
      <c r="A19" s="169" t="s">
        <v>24</v>
      </c>
      <c r="B19" s="463"/>
      <c r="C19" s="463">
        <f t="shared" ref="C19:H19" si="0">SUM(C21:C34)</f>
        <v>59</v>
      </c>
      <c r="D19" s="463">
        <f t="shared" si="0"/>
        <v>1307</v>
      </c>
      <c r="E19" s="463">
        <f t="shared" si="0"/>
        <v>7</v>
      </c>
      <c r="F19" s="463">
        <f t="shared" si="0"/>
        <v>494</v>
      </c>
      <c r="G19" s="463">
        <f t="shared" si="0"/>
        <v>12</v>
      </c>
      <c r="H19" s="463">
        <f t="shared" si="0"/>
        <v>583</v>
      </c>
      <c r="I19" s="463"/>
      <c r="J19" s="463"/>
      <c r="K19" s="463"/>
      <c r="L19" s="463"/>
      <c r="M19" s="463"/>
      <c r="N19" s="463"/>
      <c r="O19" s="463"/>
      <c r="P19" s="463"/>
      <c r="Q19" s="463"/>
    </row>
    <row r="20" spans="1:18" s="57" customFormat="1" ht="11.25" x14ac:dyDescent="0.2">
      <c r="A20" s="170" t="s">
        <v>25</v>
      </c>
      <c r="B20" s="464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464"/>
      <c r="Q20" s="464"/>
      <c r="R20" s="57">
        <f>SUM(D19,F19,H19,)</f>
        <v>2384</v>
      </c>
    </row>
    <row r="21" spans="1:18" s="58" customFormat="1" ht="40.5" customHeight="1" x14ac:dyDescent="0.25">
      <c r="A21" s="171" t="s">
        <v>26</v>
      </c>
      <c r="B21" s="172" t="s">
        <v>27</v>
      </c>
      <c r="C21" s="13">
        <v>9</v>
      </c>
      <c r="D21" s="13">
        <v>117</v>
      </c>
      <c r="E21" s="13">
        <v>4</v>
      </c>
      <c r="F21" s="13">
        <v>201</v>
      </c>
      <c r="G21" s="13"/>
      <c r="H21" s="13"/>
      <c r="I21" s="13"/>
      <c r="J21" s="13"/>
      <c r="K21" s="13">
        <v>8</v>
      </c>
      <c r="L21" s="13"/>
      <c r="M21" s="13"/>
      <c r="N21" s="13"/>
      <c r="O21" s="13"/>
      <c r="P21" s="13"/>
      <c r="Q21" s="13"/>
    </row>
    <row r="22" spans="1:18" s="58" customFormat="1" ht="21" x14ac:dyDescent="0.25">
      <c r="A22" s="173" t="s">
        <v>28</v>
      </c>
      <c r="B22" s="168" t="s">
        <v>29</v>
      </c>
      <c r="C22" s="13">
        <v>4</v>
      </c>
      <c r="D22" s="13">
        <v>65</v>
      </c>
      <c r="E22" s="13">
        <v>1</v>
      </c>
      <c r="F22" s="13">
        <v>15</v>
      </c>
      <c r="G22" s="13">
        <v>7</v>
      </c>
      <c r="H22" s="13">
        <v>329</v>
      </c>
      <c r="I22" s="13"/>
      <c r="J22" s="13"/>
      <c r="K22" s="13">
        <v>4</v>
      </c>
      <c r="L22" s="13"/>
      <c r="M22" s="13"/>
      <c r="N22" s="13"/>
      <c r="O22" s="13"/>
      <c r="P22" s="13"/>
      <c r="Q22" s="13"/>
    </row>
    <row r="23" spans="1:18" s="58" customFormat="1" x14ac:dyDescent="0.25">
      <c r="A23" s="173" t="s">
        <v>30</v>
      </c>
      <c r="B23" s="168" t="s">
        <v>31</v>
      </c>
      <c r="C23" s="13">
        <v>6</v>
      </c>
      <c r="D23" s="13">
        <v>143</v>
      </c>
      <c r="E23" s="13"/>
      <c r="F23" s="13"/>
      <c r="G23" s="13">
        <v>3</v>
      </c>
      <c r="H23" s="13">
        <v>131</v>
      </c>
      <c r="I23" s="13"/>
      <c r="J23" s="13"/>
      <c r="K23" s="13"/>
      <c r="L23" s="13"/>
      <c r="M23" s="13"/>
      <c r="N23" s="13"/>
      <c r="O23" s="13"/>
      <c r="P23" s="13"/>
      <c r="Q23" s="13"/>
    </row>
    <row r="24" spans="1:18" s="58" customFormat="1" ht="42" x14ac:dyDescent="0.25">
      <c r="A24" s="173" t="s">
        <v>32</v>
      </c>
      <c r="B24" s="168" t="s">
        <v>33</v>
      </c>
      <c r="C24" s="13">
        <v>13</v>
      </c>
      <c r="D24" s="13">
        <v>251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8" s="58" customFormat="1" x14ac:dyDescent="0.25">
      <c r="A25" s="173" t="s">
        <v>34</v>
      </c>
      <c r="B25" s="168" t="s">
        <v>35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8" s="58" customFormat="1" ht="31.5" x14ac:dyDescent="0.25">
      <c r="A26" s="173" t="s">
        <v>36</v>
      </c>
      <c r="B26" s="168" t="s">
        <v>37</v>
      </c>
      <c r="C26" s="13">
        <v>1</v>
      </c>
      <c r="D26" s="13">
        <v>150</v>
      </c>
      <c r="E26" s="13">
        <v>1</v>
      </c>
      <c r="F26" s="13">
        <v>18</v>
      </c>
      <c r="G26" s="13">
        <v>1</v>
      </c>
      <c r="H26" s="13">
        <v>100</v>
      </c>
      <c r="I26" s="13"/>
      <c r="J26" s="13"/>
      <c r="K26" s="13">
        <v>4</v>
      </c>
      <c r="L26" s="13"/>
      <c r="M26" s="13"/>
      <c r="N26" s="13"/>
      <c r="O26" s="13"/>
      <c r="P26" s="13"/>
      <c r="Q26" s="13"/>
    </row>
    <row r="27" spans="1:18" s="58" customFormat="1" ht="31.5" x14ac:dyDescent="0.25">
      <c r="A27" s="173" t="s">
        <v>38</v>
      </c>
      <c r="B27" s="168" t="s">
        <v>39</v>
      </c>
      <c r="C27" s="13">
        <v>2</v>
      </c>
      <c r="D27" s="13">
        <v>33</v>
      </c>
      <c r="E27" s="13"/>
      <c r="F27" s="13"/>
      <c r="G27" s="13"/>
      <c r="H27" s="13"/>
      <c r="I27" s="13"/>
      <c r="J27" s="13"/>
      <c r="K27" s="13">
        <v>1</v>
      </c>
      <c r="L27" s="13"/>
      <c r="M27" s="13"/>
      <c r="N27" s="13"/>
      <c r="O27" s="13"/>
      <c r="P27" s="13"/>
      <c r="Q27" s="13"/>
    </row>
    <row r="28" spans="1:18" s="58" customFormat="1" x14ac:dyDescent="0.25">
      <c r="A28" s="173" t="s">
        <v>40</v>
      </c>
      <c r="B28" s="168" t="s">
        <v>41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8" s="58" customFormat="1" ht="31.5" x14ac:dyDescent="0.25">
      <c r="A29" s="173" t="s">
        <v>42</v>
      </c>
      <c r="B29" s="168" t="s">
        <v>43</v>
      </c>
      <c r="C29" s="13">
        <v>9</v>
      </c>
      <c r="D29" s="13">
        <v>174</v>
      </c>
      <c r="E29" s="13">
        <v>1</v>
      </c>
      <c r="F29" s="13">
        <v>260</v>
      </c>
      <c r="G29" s="13"/>
      <c r="H29" s="13"/>
      <c r="I29" s="13"/>
      <c r="J29" s="13"/>
      <c r="K29" s="13">
        <v>9</v>
      </c>
      <c r="L29" s="13"/>
      <c r="M29" s="13"/>
      <c r="N29" s="13"/>
      <c r="O29" s="13"/>
      <c r="P29" s="13"/>
      <c r="Q29" s="13"/>
    </row>
    <row r="30" spans="1:18" s="58" customFormat="1" ht="21" x14ac:dyDescent="0.25">
      <c r="A30" s="173" t="s">
        <v>44</v>
      </c>
      <c r="B30" s="168" t="s">
        <v>45</v>
      </c>
      <c r="C30" s="13">
        <v>7</v>
      </c>
      <c r="D30" s="13">
        <v>148</v>
      </c>
      <c r="E30" s="13"/>
      <c r="F30" s="13"/>
      <c r="G30" s="13">
        <v>1</v>
      </c>
      <c r="H30" s="13">
        <v>23</v>
      </c>
      <c r="I30" s="13"/>
      <c r="J30" s="13"/>
      <c r="K30" s="13">
        <v>1</v>
      </c>
      <c r="L30" s="13"/>
      <c r="M30" s="13"/>
      <c r="N30" s="13"/>
      <c r="O30" s="13"/>
      <c r="P30" s="13"/>
      <c r="Q30" s="13"/>
    </row>
    <row r="31" spans="1:18" s="58" customFormat="1" ht="21" x14ac:dyDescent="0.25">
      <c r="A31" s="173" t="s">
        <v>46</v>
      </c>
      <c r="B31" s="168" t="s">
        <v>47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8" s="58" customFormat="1" ht="21" x14ac:dyDescent="0.25">
      <c r="A32" s="173" t="s">
        <v>48</v>
      </c>
      <c r="B32" s="168" t="s">
        <v>49</v>
      </c>
      <c r="C32" s="13">
        <v>8</v>
      </c>
      <c r="D32" s="13">
        <v>226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s="58" customFormat="1" ht="21" x14ac:dyDescent="0.25">
      <c r="A33" s="173" t="s">
        <v>50</v>
      </c>
      <c r="B33" s="168" t="s">
        <v>51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s="58" customFormat="1" ht="22.5" customHeight="1" x14ac:dyDescent="0.25">
      <c r="A34" s="173" t="s">
        <v>52</v>
      </c>
      <c r="B34" s="168" t="s">
        <v>53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s="58" customFormat="1" ht="22.5" customHeight="1" x14ac:dyDescent="0.25">
      <c r="A35" s="59"/>
      <c r="B35" s="60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2"/>
    </row>
    <row r="36" spans="1:17" s="58" customFormat="1" ht="22.5" customHeight="1" x14ac:dyDescent="0.25">
      <c r="A36" s="59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2"/>
    </row>
    <row r="37" spans="1:17" s="58" customFormat="1" ht="22.5" customHeight="1" x14ac:dyDescent="0.25">
      <c r="A37" s="5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2"/>
    </row>
    <row r="38" spans="1:17" s="58" customFormat="1" ht="22.5" customHeight="1" x14ac:dyDescent="0.25">
      <c r="A38" s="59"/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2"/>
    </row>
    <row r="39" spans="1:17" s="58" customFormat="1" ht="22.5" customHeight="1" x14ac:dyDescent="0.25">
      <c r="A39" s="59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2"/>
    </row>
    <row r="40" spans="1:17" s="58" customFormat="1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2"/>
    </row>
    <row r="41" spans="1:17" s="58" customFormat="1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2"/>
    </row>
    <row r="42" spans="1:17" s="58" customFormat="1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2"/>
    </row>
    <row r="43" spans="1:17" s="58" customFormat="1" x14ac:dyDescent="0.2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2"/>
    </row>
    <row r="44" spans="1:17" s="58" customFormat="1" x14ac:dyDescent="0.2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2"/>
    </row>
    <row r="45" spans="1:17" s="58" customFormat="1" x14ac:dyDescent="0.25">
      <c r="A45" s="468" t="s">
        <v>54</v>
      </c>
      <c r="B45" s="469"/>
      <c r="C45" s="469"/>
      <c r="D45" s="469"/>
      <c r="E45" s="469"/>
      <c r="F45" s="469"/>
      <c r="G45" s="469"/>
      <c r="H45" s="469"/>
      <c r="I45" s="469"/>
      <c r="J45" s="469"/>
      <c r="K45" s="469"/>
      <c r="L45" s="469"/>
      <c r="M45" s="469"/>
      <c r="N45" s="469"/>
      <c r="O45" s="469"/>
      <c r="P45" s="469"/>
      <c r="Q45" s="469"/>
    </row>
    <row r="46" spans="1:17" s="58" customFormat="1" hidden="1" x14ac:dyDescent="0.25"/>
    <row r="47" spans="1:17" s="58" customFormat="1" hidden="1" x14ac:dyDescent="0.25"/>
    <row r="48" spans="1:17" s="58" customFormat="1" x14ac:dyDescent="0.25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</row>
    <row r="49" spans="1:17" x14ac:dyDescent="0.25">
      <c r="A49" s="465" t="s">
        <v>55</v>
      </c>
      <c r="B49" s="466" t="s">
        <v>56</v>
      </c>
      <c r="C49" s="465" t="s">
        <v>57</v>
      </c>
      <c r="D49" s="465"/>
      <c r="E49" s="465"/>
      <c r="F49" s="465"/>
      <c r="G49" s="465"/>
      <c r="H49" s="465"/>
      <c r="I49" s="465"/>
      <c r="J49" s="465"/>
      <c r="K49" s="465"/>
      <c r="L49" s="465"/>
      <c r="M49" s="465"/>
      <c r="N49" s="54"/>
      <c r="O49" s="54"/>
      <c r="P49" s="54"/>
      <c r="Q49" s="54"/>
    </row>
    <row r="50" spans="1:17" x14ac:dyDescent="0.25">
      <c r="A50" s="465"/>
      <c r="B50" s="466"/>
      <c r="C50" s="467" t="s">
        <v>58</v>
      </c>
      <c r="D50" s="467" t="s">
        <v>59</v>
      </c>
      <c r="E50" s="467" t="s">
        <v>60</v>
      </c>
      <c r="F50" s="467" t="s">
        <v>61</v>
      </c>
      <c r="G50" s="467" t="s">
        <v>62</v>
      </c>
      <c r="H50" s="467" t="s">
        <v>63</v>
      </c>
      <c r="I50" s="467" t="s">
        <v>64</v>
      </c>
      <c r="J50" s="467" t="s">
        <v>65</v>
      </c>
      <c r="K50" s="467" t="s">
        <v>66</v>
      </c>
      <c r="L50" s="467" t="s">
        <v>67</v>
      </c>
      <c r="M50" s="467" t="s">
        <v>68</v>
      </c>
      <c r="N50" s="54"/>
      <c r="O50" s="54"/>
      <c r="P50" s="54"/>
      <c r="Q50" s="54"/>
    </row>
    <row r="51" spans="1:17" x14ac:dyDescent="0.25">
      <c r="A51" s="465"/>
      <c r="B51" s="466"/>
      <c r="C51" s="467"/>
      <c r="D51" s="467"/>
      <c r="E51" s="467"/>
      <c r="F51" s="467"/>
      <c r="G51" s="467"/>
      <c r="H51" s="467"/>
      <c r="I51" s="467"/>
      <c r="J51" s="467"/>
      <c r="K51" s="467"/>
      <c r="L51" s="467"/>
      <c r="M51" s="467"/>
      <c r="N51" s="54"/>
      <c r="O51" s="54"/>
      <c r="P51" s="54"/>
      <c r="Q51" s="54"/>
    </row>
    <row r="52" spans="1:17" x14ac:dyDescent="0.25">
      <c r="A52" s="465"/>
      <c r="B52" s="466"/>
      <c r="C52" s="467"/>
      <c r="D52" s="467"/>
      <c r="E52" s="467"/>
      <c r="F52" s="467"/>
      <c r="G52" s="467"/>
      <c r="H52" s="467"/>
      <c r="I52" s="467"/>
      <c r="J52" s="467"/>
      <c r="K52" s="467"/>
      <c r="L52" s="467"/>
      <c r="M52" s="467"/>
      <c r="N52" s="54"/>
      <c r="O52" s="54"/>
      <c r="P52" s="54"/>
      <c r="Q52" s="54"/>
    </row>
    <row r="53" spans="1:17" ht="75.75" customHeight="1" x14ac:dyDescent="0.25">
      <c r="A53" s="465"/>
      <c r="B53" s="466"/>
      <c r="C53" s="467"/>
      <c r="D53" s="467"/>
      <c r="E53" s="467"/>
      <c r="F53" s="467"/>
      <c r="G53" s="467"/>
      <c r="H53" s="467"/>
      <c r="I53" s="467"/>
      <c r="J53" s="467"/>
      <c r="K53" s="467"/>
      <c r="L53" s="467"/>
      <c r="M53" s="467"/>
      <c r="N53" s="54"/>
      <c r="O53" s="54"/>
      <c r="P53" s="54"/>
      <c r="Q53" s="54"/>
    </row>
    <row r="54" spans="1:17" x14ac:dyDescent="0.25">
      <c r="A54" s="167" t="s">
        <v>22</v>
      </c>
      <c r="B54" s="168" t="s">
        <v>23</v>
      </c>
      <c r="C54" s="168">
        <v>1</v>
      </c>
      <c r="D54" s="168">
        <v>2</v>
      </c>
      <c r="E54" s="168">
        <v>3</v>
      </c>
      <c r="F54" s="168">
        <v>4</v>
      </c>
      <c r="G54" s="168">
        <v>5</v>
      </c>
      <c r="H54" s="168">
        <v>6</v>
      </c>
      <c r="I54" s="168">
        <v>7</v>
      </c>
      <c r="J54" s="168">
        <v>8</v>
      </c>
      <c r="K54" s="168">
        <v>9</v>
      </c>
      <c r="L54" s="168">
        <v>10</v>
      </c>
      <c r="M54" s="168">
        <v>11</v>
      </c>
      <c r="N54" s="54"/>
      <c r="O54" s="54"/>
      <c r="P54" s="54"/>
      <c r="Q54" s="54"/>
    </row>
    <row r="55" spans="1:17" x14ac:dyDescent="0.25">
      <c r="A55" s="169" t="s">
        <v>24</v>
      </c>
      <c r="B55" s="463"/>
      <c r="C55" s="463"/>
      <c r="D55" s="463">
        <f>SUM(D57:D70)</f>
        <v>2384</v>
      </c>
      <c r="E55" s="463"/>
      <c r="F55" s="463"/>
      <c r="G55" s="463"/>
      <c r="H55" s="463"/>
      <c r="I55" s="463"/>
      <c r="J55" s="463"/>
      <c r="K55" s="463"/>
      <c r="L55" s="463"/>
      <c r="M55" s="463">
        <f t="shared" ref="M55" si="1">SUM(M57:M70)</f>
        <v>0</v>
      </c>
      <c r="N55" s="54">
        <f>SUM(C55:M56)</f>
        <v>2384</v>
      </c>
      <c r="O55" s="54"/>
      <c r="P55" s="54"/>
      <c r="Q55" s="54"/>
    </row>
    <row r="56" spans="1:17" x14ac:dyDescent="0.25">
      <c r="A56" s="170" t="s">
        <v>25</v>
      </c>
      <c r="B56" s="464"/>
      <c r="C56" s="464"/>
      <c r="D56" s="464"/>
      <c r="E56" s="464"/>
      <c r="F56" s="464"/>
      <c r="G56" s="464"/>
      <c r="H56" s="464"/>
      <c r="I56" s="464"/>
      <c r="J56" s="464"/>
      <c r="K56" s="464"/>
      <c r="L56" s="464"/>
      <c r="M56" s="464"/>
      <c r="N56" s="54"/>
      <c r="O56" s="54"/>
      <c r="P56" s="54"/>
      <c r="Q56" s="54"/>
    </row>
    <row r="57" spans="1:17" ht="42" x14ac:dyDescent="0.25">
      <c r="A57" s="171" t="s">
        <v>26</v>
      </c>
      <c r="B57" s="172" t="s">
        <v>27</v>
      </c>
      <c r="C57" s="13"/>
      <c r="D57" s="13">
        <v>318</v>
      </c>
      <c r="E57" s="13"/>
      <c r="F57" s="13"/>
      <c r="G57" s="13"/>
      <c r="H57" s="13"/>
      <c r="I57" s="13"/>
      <c r="J57" s="13"/>
      <c r="K57" s="13"/>
      <c r="L57" s="13"/>
      <c r="M57" s="433"/>
      <c r="N57" s="434"/>
      <c r="O57" s="54"/>
      <c r="P57" s="54"/>
      <c r="Q57" s="54"/>
    </row>
    <row r="58" spans="1:17" ht="21" x14ac:dyDescent="0.25">
      <c r="A58" s="173" t="s">
        <v>28</v>
      </c>
      <c r="B58" s="168" t="s">
        <v>29</v>
      </c>
      <c r="C58" s="13"/>
      <c r="D58" s="13">
        <v>409</v>
      </c>
      <c r="E58" s="13"/>
      <c r="F58" s="13"/>
      <c r="G58" s="13"/>
      <c r="H58" s="13"/>
      <c r="I58" s="13"/>
      <c r="J58" s="13"/>
      <c r="K58" s="13"/>
      <c r="L58" s="13"/>
      <c r="M58" s="435"/>
      <c r="N58" s="435"/>
      <c r="O58" s="54"/>
      <c r="P58" s="54"/>
      <c r="Q58" s="54"/>
    </row>
    <row r="59" spans="1:17" x14ac:dyDescent="0.25">
      <c r="A59" s="173" t="s">
        <v>30</v>
      </c>
      <c r="B59" s="168" t="s">
        <v>31</v>
      </c>
      <c r="C59" s="13"/>
      <c r="D59" s="13">
        <v>274</v>
      </c>
      <c r="E59" s="13"/>
      <c r="F59" s="13"/>
      <c r="G59" s="13"/>
      <c r="H59" s="13"/>
      <c r="I59" s="13"/>
      <c r="J59" s="13"/>
      <c r="K59" s="13"/>
      <c r="L59" s="13"/>
      <c r="M59" s="435"/>
      <c r="N59" s="435"/>
      <c r="O59" s="54"/>
      <c r="P59" s="54"/>
      <c r="Q59" s="54"/>
    </row>
    <row r="60" spans="1:17" ht="42" x14ac:dyDescent="0.25">
      <c r="A60" s="173" t="s">
        <v>32</v>
      </c>
      <c r="B60" s="168" t="s">
        <v>33</v>
      </c>
      <c r="C60" s="13"/>
      <c r="D60" s="13">
        <v>251</v>
      </c>
      <c r="E60" s="13"/>
      <c r="F60" s="13"/>
      <c r="G60" s="13"/>
      <c r="H60" s="13"/>
      <c r="I60" s="13"/>
      <c r="J60" s="13"/>
      <c r="K60" s="13"/>
      <c r="L60" s="13"/>
      <c r="M60" s="435"/>
      <c r="N60" s="435"/>
      <c r="O60" s="54"/>
      <c r="P60" s="54"/>
      <c r="Q60" s="54"/>
    </row>
    <row r="61" spans="1:17" x14ac:dyDescent="0.25">
      <c r="A61" s="173" t="s">
        <v>34</v>
      </c>
      <c r="B61" s="168" t="s">
        <v>35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435"/>
      <c r="N61" s="435"/>
      <c r="O61" s="54"/>
      <c r="P61" s="54"/>
      <c r="Q61" s="54"/>
    </row>
    <row r="62" spans="1:17" ht="31.5" x14ac:dyDescent="0.25">
      <c r="A62" s="173" t="s">
        <v>36</v>
      </c>
      <c r="B62" s="168" t="s">
        <v>37</v>
      </c>
      <c r="C62" s="13"/>
      <c r="D62" s="13">
        <v>268</v>
      </c>
      <c r="E62" s="13"/>
      <c r="F62" s="13"/>
      <c r="G62" s="13"/>
      <c r="H62" s="13"/>
      <c r="I62" s="13"/>
      <c r="J62" s="13"/>
      <c r="K62" s="13"/>
      <c r="L62" s="13"/>
      <c r="M62" s="435"/>
      <c r="N62" s="435"/>
      <c r="O62" s="54"/>
      <c r="P62" s="54"/>
      <c r="Q62" s="54"/>
    </row>
    <row r="63" spans="1:17" ht="31.5" x14ac:dyDescent="0.25">
      <c r="A63" s="173" t="s">
        <v>38</v>
      </c>
      <c r="B63" s="168" t="s">
        <v>39</v>
      </c>
      <c r="C63" s="13"/>
      <c r="D63" s="13">
        <v>33</v>
      </c>
      <c r="E63" s="13"/>
      <c r="F63" s="13"/>
      <c r="G63" s="13"/>
      <c r="H63" s="13"/>
      <c r="I63" s="13"/>
      <c r="J63" s="13"/>
      <c r="K63" s="13"/>
      <c r="L63" s="13"/>
      <c r="M63" s="433"/>
      <c r="N63" s="434"/>
      <c r="O63" s="54"/>
      <c r="P63" s="54"/>
      <c r="Q63" s="54"/>
    </row>
    <row r="64" spans="1:17" x14ac:dyDescent="0.25">
      <c r="A64" s="173" t="s">
        <v>40</v>
      </c>
      <c r="B64" s="168" t="s">
        <v>41</v>
      </c>
      <c r="C64" s="165"/>
      <c r="D64" s="13"/>
      <c r="E64" s="13"/>
      <c r="F64" s="13"/>
      <c r="G64" s="13"/>
      <c r="H64" s="13"/>
      <c r="I64" s="13"/>
      <c r="J64" s="13"/>
      <c r="K64" s="13"/>
      <c r="L64" s="13"/>
      <c r="M64" s="433"/>
      <c r="N64" s="434"/>
      <c r="O64" s="54"/>
      <c r="P64" s="54"/>
      <c r="Q64" s="54"/>
    </row>
    <row r="65" spans="1:17" ht="31.5" x14ac:dyDescent="0.25">
      <c r="A65" s="173" t="s">
        <v>42</v>
      </c>
      <c r="B65" s="168" t="s">
        <v>43</v>
      </c>
      <c r="C65" s="165"/>
      <c r="D65" s="13">
        <v>434</v>
      </c>
      <c r="E65" s="13"/>
      <c r="F65" s="13"/>
      <c r="G65" s="13"/>
      <c r="H65" s="13"/>
      <c r="I65" s="13"/>
      <c r="J65" s="13"/>
      <c r="K65" s="13"/>
      <c r="L65" s="13"/>
      <c r="M65" s="433"/>
      <c r="N65" s="434"/>
      <c r="O65" s="54"/>
      <c r="P65" s="54"/>
      <c r="Q65" s="54"/>
    </row>
    <row r="66" spans="1:17" ht="21" x14ac:dyDescent="0.25">
      <c r="A66" s="173" t="s">
        <v>44</v>
      </c>
      <c r="B66" s="168" t="s">
        <v>45</v>
      </c>
      <c r="C66" s="165"/>
      <c r="D66" s="13">
        <v>171</v>
      </c>
      <c r="E66" s="13"/>
      <c r="F66" s="13"/>
      <c r="G66" s="13"/>
      <c r="H66" s="13"/>
      <c r="I66" s="13"/>
      <c r="J66" s="13"/>
      <c r="K66" s="13"/>
      <c r="L66" s="13"/>
      <c r="M66" s="433"/>
      <c r="N66" s="434"/>
      <c r="O66" s="54"/>
      <c r="P66" s="54"/>
      <c r="Q66" s="54"/>
    </row>
    <row r="67" spans="1:17" ht="21" x14ac:dyDescent="0.25">
      <c r="A67" s="173" t="s">
        <v>46</v>
      </c>
      <c r="B67" s="168" t="s">
        <v>47</v>
      </c>
      <c r="C67" s="165"/>
      <c r="D67" s="13"/>
      <c r="E67" s="13"/>
      <c r="F67" s="13"/>
      <c r="G67" s="13"/>
      <c r="H67" s="13"/>
      <c r="I67" s="13"/>
      <c r="J67" s="13"/>
      <c r="K67" s="13"/>
      <c r="L67" s="13"/>
      <c r="M67" s="433"/>
      <c r="N67" s="434"/>
      <c r="O67" s="54"/>
      <c r="P67" s="54"/>
      <c r="Q67" s="54"/>
    </row>
    <row r="68" spans="1:17" ht="21" x14ac:dyDescent="0.25">
      <c r="A68" s="173" t="s">
        <v>48</v>
      </c>
      <c r="B68" s="168" t="s">
        <v>49</v>
      </c>
      <c r="C68" s="165"/>
      <c r="D68" s="13">
        <v>226</v>
      </c>
      <c r="E68" s="13"/>
      <c r="F68" s="13"/>
      <c r="G68" s="13"/>
      <c r="H68" s="13"/>
      <c r="I68" s="13"/>
      <c r="J68" s="13"/>
      <c r="K68" s="13"/>
      <c r="L68" s="13"/>
      <c r="M68" s="433"/>
      <c r="N68" s="434"/>
      <c r="O68" s="54"/>
      <c r="P68" s="54"/>
      <c r="Q68" s="54"/>
    </row>
    <row r="69" spans="1:17" ht="21" x14ac:dyDescent="0.25">
      <c r="A69" s="173" t="s">
        <v>50</v>
      </c>
      <c r="B69" s="168" t="s">
        <v>51</v>
      </c>
      <c r="C69" s="165"/>
      <c r="D69" s="13"/>
      <c r="E69" s="13"/>
      <c r="F69" s="13"/>
      <c r="G69" s="13"/>
      <c r="H69" s="13"/>
      <c r="I69" s="13"/>
      <c r="J69" s="13"/>
      <c r="K69" s="13"/>
      <c r="L69" s="13"/>
      <c r="M69" s="433"/>
      <c r="N69" s="434"/>
      <c r="O69" s="54"/>
      <c r="P69" s="54"/>
      <c r="Q69" s="54"/>
    </row>
    <row r="70" spans="1:17" x14ac:dyDescent="0.25">
      <c r="A70" s="173" t="s">
        <v>52</v>
      </c>
      <c r="B70" s="168" t="s">
        <v>53</v>
      </c>
      <c r="C70" s="165"/>
      <c r="D70" s="13"/>
      <c r="E70" s="13"/>
      <c r="F70" s="13"/>
      <c r="G70" s="13"/>
      <c r="H70" s="13"/>
      <c r="I70" s="13"/>
      <c r="J70" s="13"/>
      <c r="K70" s="13"/>
      <c r="L70" s="13"/>
      <c r="M70" s="433"/>
      <c r="N70" s="434"/>
      <c r="O70" s="54"/>
      <c r="P70" s="54"/>
      <c r="Q70" s="54"/>
    </row>
    <row r="71" spans="1:17" x14ac:dyDescent="0.2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</row>
    <row r="72" spans="1:17" x14ac:dyDescent="0.2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</row>
    <row r="73" spans="1:17" x14ac:dyDescent="0.2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</row>
    <row r="74" spans="1:17" x14ac:dyDescent="0.2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</row>
    <row r="75" spans="1:17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</row>
    <row r="76" spans="1:17" x14ac:dyDescent="0.2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</row>
    <row r="77" spans="1:17" x14ac:dyDescent="0.25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</row>
    <row r="78" spans="1:17" x14ac:dyDescent="0.25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</row>
    <row r="79" spans="1:17" x14ac:dyDescent="0.25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</row>
    <row r="80" spans="1:17" x14ac:dyDescent="0.25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</row>
    <row r="81" spans="1:17" x14ac:dyDescent="0.2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</row>
    <row r="82" spans="1:17" x14ac:dyDescent="0.2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</row>
    <row r="83" spans="1:17" x14ac:dyDescent="0.2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</row>
    <row r="84" spans="1:17" x14ac:dyDescent="0.25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</row>
    <row r="85" spans="1:17" x14ac:dyDescent="0.2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</row>
    <row r="86" spans="1:17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</row>
    <row r="87" spans="1:17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</row>
    <row r="88" spans="1:17" x14ac:dyDescent="0.2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</row>
  </sheetData>
  <mergeCells count="73">
    <mergeCell ref="M67:N67"/>
    <mergeCell ref="M68:N68"/>
    <mergeCell ref="M69:N69"/>
    <mergeCell ref="M70:N70"/>
    <mergeCell ref="M62:N62"/>
    <mergeCell ref="M63:N63"/>
    <mergeCell ref="M64:N64"/>
    <mergeCell ref="M65:N65"/>
    <mergeCell ref="M66:N66"/>
    <mergeCell ref="M57:N57"/>
    <mergeCell ref="M58:N58"/>
    <mergeCell ref="M59:N59"/>
    <mergeCell ref="M60:N60"/>
    <mergeCell ref="M61:N61"/>
    <mergeCell ref="I55:I56"/>
    <mergeCell ref="J55:J56"/>
    <mergeCell ref="K55:K56"/>
    <mergeCell ref="L55:L56"/>
    <mergeCell ref="M55:M56"/>
    <mergeCell ref="G55:G56"/>
    <mergeCell ref="H55:H56"/>
    <mergeCell ref="E50:E53"/>
    <mergeCell ref="F50:F53"/>
    <mergeCell ref="G50:G53"/>
    <mergeCell ref="H50:H53"/>
    <mergeCell ref="B55:B56"/>
    <mergeCell ref="C55:C56"/>
    <mergeCell ref="D55:D56"/>
    <mergeCell ref="E55:E56"/>
    <mergeCell ref="F55:F56"/>
    <mergeCell ref="A45:Q45"/>
    <mergeCell ref="H19:H20"/>
    <mergeCell ref="I19:I20"/>
    <mergeCell ref="J19:J20"/>
    <mergeCell ref="K19:K20"/>
    <mergeCell ref="L19:L20"/>
    <mergeCell ref="M19:M20"/>
    <mergeCell ref="A49:A53"/>
    <mergeCell ref="B49:B53"/>
    <mergeCell ref="C49:M49"/>
    <mergeCell ref="C50:C53"/>
    <mergeCell ref="D50:D53"/>
    <mergeCell ref="K50:K53"/>
    <mergeCell ref="L50:L53"/>
    <mergeCell ref="M50:M53"/>
    <mergeCell ref="I50:I53"/>
    <mergeCell ref="J50:J53"/>
    <mergeCell ref="J16:J17"/>
    <mergeCell ref="K16:K17"/>
    <mergeCell ref="L16:N16"/>
    <mergeCell ref="O16:Q16"/>
    <mergeCell ref="B19:B20"/>
    <mergeCell ref="C19:C20"/>
    <mergeCell ref="D19:D20"/>
    <mergeCell ref="E19:E20"/>
    <mergeCell ref="F19:F20"/>
    <mergeCell ref="G19:G20"/>
    <mergeCell ref="I16:I17"/>
    <mergeCell ref="N19:N20"/>
    <mergeCell ref="O19:O20"/>
    <mergeCell ref="P19:P20"/>
    <mergeCell ref="Q19:Q20"/>
    <mergeCell ref="A16:A17"/>
    <mergeCell ref="B16:B17"/>
    <mergeCell ref="C16:D16"/>
    <mergeCell ref="E16:F16"/>
    <mergeCell ref="G16:H16"/>
    <mergeCell ref="A12:Q14"/>
    <mergeCell ref="C3:K3"/>
    <mergeCell ref="A6:N6"/>
    <mergeCell ref="A7:N7"/>
    <mergeCell ref="A9:N9"/>
    <mergeCell ref="A10:N10"/>
  </mergeCells>
  <pageMargins left="0.3125" right="0.7" top="0.75" bottom="0.75" header="0.3" footer="0.3"/>
  <pageSetup orientation="portrait" copies="8" r:id="rId1"/>
  <headerFooter>
    <oddHeader>&amp;R&amp;"Times New Roman,Regular"&amp;8Forma patvirtinta Lietuvos Respublikos sveikatos apsaugos 
ministro 2005 . vasario 11 d. įsakymu Nr. V-111 (2011 m.
liepos  7 d. įsakymo Nr. V-670 redakcija)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E7D6D-0E46-43D0-B287-F2307695850A}">
  <dimension ref="A1:W112"/>
  <sheetViews>
    <sheetView showWhiteSpace="0" view="pageLayout" topLeftCell="A57" zoomScaleNormal="106" workbookViewId="0">
      <selection activeCell="C62" sqref="C62"/>
    </sheetView>
  </sheetViews>
  <sheetFormatPr defaultColWidth="9.140625" defaultRowHeight="15" x14ac:dyDescent="0.25"/>
  <cols>
    <col min="1" max="1" width="12.5703125" style="51" customWidth="1"/>
    <col min="2" max="2" width="4.42578125" style="51" customWidth="1"/>
    <col min="3" max="3" width="5.42578125" style="51" customWidth="1"/>
    <col min="4" max="4" width="5.5703125" style="51" customWidth="1"/>
    <col min="5" max="5" width="5" style="51" customWidth="1"/>
    <col min="6" max="6" width="4.42578125" style="51" customWidth="1"/>
    <col min="7" max="7" width="4.5703125" style="51" customWidth="1"/>
    <col min="8" max="8" width="5.5703125" style="51" customWidth="1"/>
    <col min="9" max="9" width="4.42578125" style="51" customWidth="1"/>
    <col min="10" max="10" width="5.85546875" style="51" customWidth="1"/>
    <col min="11" max="11" width="5" style="51" customWidth="1"/>
    <col min="12" max="12" width="4.42578125" style="51" customWidth="1"/>
    <col min="13" max="13" width="4.5703125" style="51" customWidth="1"/>
    <col min="14" max="14" width="4.42578125" style="51" customWidth="1"/>
    <col min="15" max="15" width="4.85546875" style="51" customWidth="1"/>
    <col min="16" max="16" width="4.5703125" style="51" customWidth="1"/>
    <col min="17" max="17" width="5.140625" style="51" customWidth="1"/>
    <col min="18" max="16384" width="9.140625" style="51"/>
  </cols>
  <sheetData>
    <row r="1" spans="1:17" ht="65.2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2"/>
      <c r="M1" s="411" t="s">
        <v>0</v>
      </c>
      <c r="N1" s="411"/>
      <c r="O1" s="411"/>
      <c r="P1" s="411"/>
      <c r="Q1" s="411"/>
    </row>
    <row r="2" spans="1:17" ht="15.75" x14ac:dyDescent="0.25">
      <c r="A2" s="40"/>
      <c r="B2" s="40"/>
      <c r="C2" s="4">
        <v>3</v>
      </c>
      <c r="D2" s="4">
        <v>0</v>
      </c>
      <c r="E2" s="4">
        <v>0</v>
      </c>
      <c r="F2" s="4">
        <v>6</v>
      </c>
      <c r="G2" s="4">
        <v>2</v>
      </c>
      <c r="H2" s="4">
        <v>4</v>
      </c>
      <c r="I2" s="4">
        <v>3</v>
      </c>
      <c r="J2" s="4">
        <v>4</v>
      </c>
      <c r="K2" s="4">
        <v>4</v>
      </c>
      <c r="L2" s="2"/>
      <c r="M2" s="411"/>
      <c r="N2" s="411"/>
      <c r="O2" s="411"/>
      <c r="P2" s="411"/>
      <c r="Q2" s="411"/>
    </row>
    <row r="3" spans="1:17" x14ac:dyDescent="0.25">
      <c r="A3" s="40"/>
      <c r="B3" s="40"/>
      <c r="C3" s="412" t="s">
        <v>1</v>
      </c>
      <c r="D3" s="412"/>
      <c r="E3" s="412"/>
      <c r="F3" s="412"/>
      <c r="G3" s="412"/>
      <c r="H3" s="412"/>
      <c r="I3" s="412"/>
      <c r="J3" s="412"/>
      <c r="K3" s="412"/>
      <c r="L3" s="2"/>
      <c r="M3" s="411"/>
      <c r="N3" s="411"/>
      <c r="O3" s="411"/>
      <c r="P3" s="411"/>
      <c r="Q3" s="411"/>
    </row>
    <row r="4" spans="1:17" ht="3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2"/>
      <c r="M4" s="411"/>
      <c r="N4" s="411"/>
      <c r="O4" s="411"/>
      <c r="P4" s="411"/>
      <c r="Q4" s="411"/>
    </row>
    <row r="5" spans="1:17" ht="17.25" customHeight="1" x14ac:dyDescent="0.25">
      <c r="A5" s="52"/>
      <c r="B5" s="470" t="s">
        <v>94</v>
      </c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11"/>
      <c r="N5" s="411"/>
      <c r="O5" s="411"/>
      <c r="P5" s="411"/>
      <c r="Q5" s="411"/>
    </row>
    <row r="6" spans="1:17" x14ac:dyDescent="0.25">
      <c r="A6" s="413" t="s">
        <v>2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40"/>
      <c r="P6" s="40"/>
      <c r="Q6" s="40"/>
    </row>
    <row r="7" spans="1:17" ht="10.5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1:17" ht="14.25" customHeight="1" x14ac:dyDescent="0.25">
      <c r="A8" s="414" t="s">
        <v>95</v>
      </c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0"/>
      <c r="P8" s="40"/>
      <c r="Q8" s="40"/>
    </row>
    <row r="9" spans="1:17" ht="15.75" x14ac:dyDescent="0.25">
      <c r="A9" s="414" t="s">
        <v>3</v>
      </c>
      <c r="B9" s="415"/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0"/>
      <c r="P9" s="40"/>
      <c r="Q9" s="40"/>
    </row>
    <row r="10" spans="1:17" x14ac:dyDescent="0.25">
      <c r="A10" s="416" t="s">
        <v>4</v>
      </c>
      <c r="B10" s="416"/>
      <c r="C10" s="416"/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</row>
    <row r="11" spans="1:17" ht="22.5" customHeight="1" x14ac:dyDescent="0.25">
      <c r="A11" s="416"/>
      <c r="B11" s="416"/>
      <c r="C11" s="416"/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</row>
    <row r="12" spans="1:17" ht="16.5" customHeight="1" x14ac:dyDescent="0.25">
      <c r="A12" s="417" t="s">
        <v>5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40"/>
    </row>
    <row r="13" spans="1:17" s="5" customFormat="1" ht="51.75" customHeight="1" x14ac:dyDescent="0.2">
      <c r="A13" s="397" t="s">
        <v>6</v>
      </c>
      <c r="B13" s="418" t="s">
        <v>7</v>
      </c>
      <c r="C13" s="420" t="s">
        <v>8</v>
      </c>
      <c r="D13" s="421"/>
      <c r="E13" s="420" t="s">
        <v>9</v>
      </c>
      <c r="F13" s="421"/>
      <c r="G13" s="420" t="s">
        <v>10</v>
      </c>
      <c r="H13" s="421"/>
      <c r="I13" s="422" t="s">
        <v>11</v>
      </c>
      <c r="J13" s="422" t="s">
        <v>12</v>
      </c>
      <c r="K13" s="422" t="s">
        <v>13</v>
      </c>
      <c r="L13" s="424" t="s">
        <v>14</v>
      </c>
      <c r="M13" s="425"/>
      <c r="N13" s="426"/>
      <c r="O13" s="424" t="s">
        <v>15</v>
      </c>
      <c r="P13" s="425"/>
      <c r="Q13" s="426"/>
    </row>
    <row r="14" spans="1:17" s="5" customFormat="1" ht="57" customHeight="1" x14ac:dyDescent="0.2">
      <c r="A14" s="397"/>
      <c r="B14" s="419"/>
      <c r="C14" s="6" t="s">
        <v>16</v>
      </c>
      <c r="D14" s="6" t="s">
        <v>17</v>
      </c>
      <c r="E14" s="6" t="s">
        <v>16</v>
      </c>
      <c r="F14" s="6" t="s">
        <v>18</v>
      </c>
      <c r="G14" s="6" t="s">
        <v>16</v>
      </c>
      <c r="H14" s="6" t="s">
        <v>18</v>
      </c>
      <c r="I14" s="423"/>
      <c r="J14" s="423"/>
      <c r="K14" s="423"/>
      <c r="L14" s="6" t="s">
        <v>19</v>
      </c>
      <c r="M14" s="6" t="s">
        <v>20</v>
      </c>
      <c r="N14" s="6" t="s">
        <v>21</v>
      </c>
      <c r="O14" s="6" t="s">
        <v>19</v>
      </c>
      <c r="P14" s="6" t="s">
        <v>20</v>
      </c>
      <c r="Q14" s="6" t="s">
        <v>21</v>
      </c>
    </row>
    <row r="15" spans="1:17" s="5" customFormat="1" ht="18.75" customHeight="1" x14ac:dyDescent="0.2">
      <c r="A15" s="7" t="s">
        <v>22</v>
      </c>
      <c r="B15" s="41" t="s">
        <v>23</v>
      </c>
      <c r="C15" s="41">
        <v>1</v>
      </c>
      <c r="D15" s="41">
        <v>2</v>
      </c>
      <c r="E15" s="41">
        <v>3</v>
      </c>
      <c r="F15" s="41">
        <v>4</v>
      </c>
      <c r="G15" s="41">
        <v>5</v>
      </c>
      <c r="H15" s="41">
        <v>6</v>
      </c>
      <c r="I15" s="41">
        <v>7</v>
      </c>
      <c r="J15" s="41">
        <v>8</v>
      </c>
      <c r="K15" s="41">
        <v>9</v>
      </c>
      <c r="L15" s="41">
        <v>10</v>
      </c>
      <c r="M15" s="41">
        <v>11</v>
      </c>
      <c r="N15" s="41">
        <v>12</v>
      </c>
      <c r="O15" s="41">
        <v>13</v>
      </c>
      <c r="P15" s="41">
        <v>14</v>
      </c>
      <c r="Q15" s="41">
        <v>15</v>
      </c>
    </row>
    <row r="16" spans="1:17" s="5" customFormat="1" ht="11.25" x14ac:dyDescent="0.2">
      <c r="A16" s="43" t="s">
        <v>24</v>
      </c>
      <c r="B16" s="427"/>
      <c r="C16" s="398">
        <f>SUM(C18:C31)</f>
        <v>88</v>
      </c>
      <c r="D16" s="398">
        <f t="shared" ref="D16:Q16" si="0">SUM(D18:D31)</f>
        <v>1986</v>
      </c>
      <c r="E16" s="398">
        <f t="shared" si="0"/>
        <v>0</v>
      </c>
      <c r="F16" s="398">
        <f t="shared" si="0"/>
        <v>0</v>
      </c>
      <c r="G16" s="398">
        <f t="shared" si="0"/>
        <v>0</v>
      </c>
      <c r="H16" s="398">
        <f t="shared" si="0"/>
        <v>0</v>
      </c>
      <c r="I16" s="398">
        <f t="shared" si="0"/>
        <v>0</v>
      </c>
      <c r="J16" s="398">
        <f t="shared" si="0"/>
        <v>0</v>
      </c>
      <c r="K16" s="398">
        <f t="shared" si="0"/>
        <v>0</v>
      </c>
      <c r="L16" s="398">
        <f t="shared" si="0"/>
        <v>0</v>
      </c>
      <c r="M16" s="398">
        <f t="shared" si="0"/>
        <v>0</v>
      </c>
      <c r="N16" s="398">
        <f t="shared" si="0"/>
        <v>0</v>
      </c>
      <c r="O16" s="398">
        <f t="shared" si="0"/>
        <v>42</v>
      </c>
      <c r="P16" s="398">
        <f t="shared" si="0"/>
        <v>65</v>
      </c>
      <c r="Q16" s="398">
        <f t="shared" si="0"/>
        <v>0</v>
      </c>
    </row>
    <row r="17" spans="1:18" s="5" customFormat="1" ht="11.25" x14ac:dyDescent="0.2">
      <c r="A17" s="44" t="s">
        <v>25</v>
      </c>
      <c r="B17" s="428"/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399"/>
      <c r="P17" s="399"/>
      <c r="Q17" s="399"/>
      <c r="R17" s="5">
        <f>SUM(D16,)</f>
        <v>1986</v>
      </c>
    </row>
    <row r="18" spans="1:18" s="14" customFormat="1" ht="46.7" customHeight="1" x14ac:dyDescent="0.25">
      <c r="A18" s="42" t="s">
        <v>26</v>
      </c>
      <c r="B18" s="12" t="s">
        <v>27</v>
      </c>
      <c r="C18" s="13">
        <v>15</v>
      </c>
      <c r="D18" s="13">
        <v>427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>
        <v>1</v>
      </c>
      <c r="P18" s="13">
        <v>13</v>
      </c>
      <c r="Q18" s="13"/>
    </row>
    <row r="19" spans="1:18" s="14" customFormat="1" ht="21" x14ac:dyDescent="0.25">
      <c r="A19" s="15" t="s">
        <v>28</v>
      </c>
      <c r="B19" s="16" t="s">
        <v>29</v>
      </c>
      <c r="C19" s="13">
        <v>6</v>
      </c>
      <c r="D19" s="13">
        <v>377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>
        <v>10</v>
      </c>
      <c r="P19" s="13">
        <v>13</v>
      </c>
      <c r="Q19" s="13"/>
    </row>
    <row r="20" spans="1:18" s="14" customFormat="1" x14ac:dyDescent="0.25">
      <c r="A20" s="15" t="s">
        <v>30</v>
      </c>
      <c r="B20" s="16" t="s">
        <v>31</v>
      </c>
      <c r="C20" s="13">
        <v>7</v>
      </c>
      <c r="D20" s="13">
        <v>242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8</v>
      </c>
      <c r="P20" s="13">
        <v>13</v>
      </c>
      <c r="Q20" s="13"/>
    </row>
    <row r="21" spans="1:18" s="14" customFormat="1" ht="42" x14ac:dyDescent="0.25">
      <c r="A21" s="15" t="s">
        <v>32</v>
      </c>
      <c r="B21" s="16" t="s">
        <v>33</v>
      </c>
      <c r="C21" s="13">
        <v>12</v>
      </c>
      <c r="D21" s="13">
        <v>220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8" s="14" customFormat="1" x14ac:dyDescent="0.25">
      <c r="A22" s="15" t="s">
        <v>34</v>
      </c>
      <c r="B22" s="16" t="s">
        <v>35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8" s="14" customFormat="1" ht="31.5" x14ac:dyDescent="0.25">
      <c r="A23" s="15" t="s">
        <v>36</v>
      </c>
      <c r="B23" s="16" t="s">
        <v>37</v>
      </c>
      <c r="C23" s="13">
        <v>2</v>
      </c>
      <c r="D23" s="13">
        <v>40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8" s="14" customFormat="1" ht="42" x14ac:dyDescent="0.25">
      <c r="A24" s="15" t="s">
        <v>38</v>
      </c>
      <c r="B24" s="16" t="s">
        <v>39</v>
      </c>
      <c r="C24" s="13">
        <v>4</v>
      </c>
      <c r="D24" s="13">
        <v>60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8" s="14" customFormat="1" ht="21" x14ac:dyDescent="0.25">
      <c r="A25" s="15" t="s">
        <v>40</v>
      </c>
      <c r="B25" s="16" t="s">
        <v>41</v>
      </c>
      <c r="C25" s="13">
        <v>7</v>
      </c>
      <c r="D25" s="13">
        <v>98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8" s="14" customFormat="1" ht="31.5" x14ac:dyDescent="0.25">
      <c r="A26" s="15" t="s">
        <v>42</v>
      </c>
      <c r="B26" s="16" t="s">
        <v>43</v>
      </c>
      <c r="C26" s="13">
        <v>13</v>
      </c>
      <c r="D26" s="13">
        <v>182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>
        <v>18</v>
      </c>
      <c r="P26" s="13">
        <v>13</v>
      </c>
      <c r="Q26" s="13"/>
    </row>
    <row r="27" spans="1:18" s="14" customFormat="1" ht="31.5" x14ac:dyDescent="0.25">
      <c r="A27" s="15" t="s">
        <v>44</v>
      </c>
      <c r="B27" s="16" t="s">
        <v>45</v>
      </c>
      <c r="C27" s="13">
        <v>11</v>
      </c>
      <c r="D27" s="13">
        <v>151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8" s="14" customFormat="1" ht="24.75" customHeight="1" x14ac:dyDescent="0.25">
      <c r="A28" s="15" t="s">
        <v>46</v>
      </c>
      <c r="B28" s="16" t="s">
        <v>47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8" s="14" customFormat="1" ht="21" x14ac:dyDescent="0.25">
      <c r="A29" s="15" t="s">
        <v>48</v>
      </c>
      <c r="B29" s="16" t="s">
        <v>49</v>
      </c>
      <c r="C29" s="13">
        <v>11</v>
      </c>
      <c r="D29" s="13">
        <v>189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>
        <v>5</v>
      </c>
      <c r="P29" s="13">
        <v>13</v>
      </c>
      <c r="Q29" s="13"/>
    </row>
    <row r="30" spans="1:18" s="14" customFormat="1" ht="21" x14ac:dyDescent="0.25">
      <c r="A30" s="15" t="s">
        <v>50</v>
      </c>
      <c r="B30" s="16" t="s">
        <v>51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8" s="14" customFormat="1" ht="22.5" customHeight="1" x14ac:dyDescent="0.25">
      <c r="A31" s="15" t="s">
        <v>52</v>
      </c>
      <c r="B31" s="16" t="s">
        <v>53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8" s="14" customFormat="1" ht="22.5" customHeight="1" x14ac:dyDescent="0.25">
      <c r="A32" s="17"/>
      <c r="B32" s="18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20"/>
      <c r="Q32" s="21"/>
    </row>
    <row r="33" spans="1:17" s="14" customFormat="1" ht="6" customHeight="1" x14ac:dyDescent="0.25">
      <c r="A33" s="17"/>
      <c r="B33" s="18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09"/>
      <c r="N33" s="409"/>
      <c r="O33" s="409"/>
      <c r="P33" s="409"/>
      <c r="Q33" s="409"/>
    </row>
    <row r="34" spans="1:17" s="14" customFormat="1" ht="17.25" hidden="1" customHeight="1" x14ac:dyDescent="0.25">
      <c r="A34" s="17"/>
      <c r="B34" s="18"/>
      <c r="C34" s="22"/>
      <c r="D34" s="22"/>
      <c r="E34" s="22"/>
      <c r="F34" s="22"/>
      <c r="G34" s="22"/>
      <c r="H34" s="22"/>
      <c r="I34" s="22"/>
      <c r="J34" s="22"/>
      <c r="K34" s="22"/>
      <c r="L34" s="45"/>
      <c r="M34" s="409"/>
      <c r="N34" s="409"/>
      <c r="O34" s="409"/>
      <c r="P34" s="409"/>
      <c r="Q34" s="409"/>
    </row>
    <row r="35" spans="1:17" s="14" customFormat="1" ht="22.5" hidden="1" customHeight="1" x14ac:dyDescent="0.25">
      <c r="A35" s="17"/>
      <c r="B35" s="18"/>
      <c r="C35" s="396"/>
      <c r="D35" s="396"/>
      <c r="E35" s="396"/>
      <c r="F35" s="396"/>
      <c r="G35" s="396"/>
      <c r="H35" s="396"/>
      <c r="I35" s="396"/>
      <c r="J35" s="396"/>
      <c r="K35" s="396"/>
      <c r="L35" s="45"/>
      <c r="M35" s="409"/>
      <c r="N35" s="409"/>
      <c r="O35" s="409"/>
      <c r="P35" s="409"/>
      <c r="Q35" s="409"/>
    </row>
    <row r="36" spans="1:17" s="14" customFormat="1" ht="17.25" hidden="1" customHeight="1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4"/>
      <c r="N36" s="24"/>
      <c r="O36" s="24"/>
      <c r="P36" s="24"/>
      <c r="Q36" s="24"/>
    </row>
    <row r="37" spans="1:17" s="14" customFormat="1" ht="14.25" hidden="1" customHeight="1" x14ac:dyDescent="0.25">
      <c r="A37" s="17"/>
      <c r="B37" s="18"/>
      <c r="C37" s="45"/>
      <c r="D37" s="396"/>
      <c r="E37" s="396"/>
      <c r="F37" s="396"/>
      <c r="G37" s="396"/>
      <c r="H37" s="396"/>
      <c r="I37" s="396"/>
      <c r="J37" s="396"/>
      <c r="K37" s="45"/>
      <c r="L37" s="45"/>
      <c r="M37" s="45"/>
      <c r="N37" s="45"/>
      <c r="O37" s="45"/>
      <c r="P37" s="20"/>
      <c r="Q37" s="21"/>
    </row>
    <row r="38" spans="1:17" s="14" customFormat="1" ht="15.75" hidden="1" customHeight="1" x14ac:dyDescent="0.25">
      <c r="A38" s="407"/>
      <c r="B38" s="407"/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5"/>
      <c r="P38" s="20"/>
      <c r="Q38" s="21"/>
    </row>
    <row r="39" spans="1:17" s="14" customFormat="1" ht="15.75" hidden="1" customHeight="1" x14ac:dyDescent="0.25">
      <c r="A39" s="407"/>
      <c r="B39" s="407"/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5"/>
      <c r="P39" s="20"/>
      <c r="Q39" s="21"/>
    </row>
    <row r="40" spans="1:17" s="14" customFormat="1" ht="15" hidden="1" customHeight="1" x14ac:dyDescent="0.25">
      <c r="A40" s="408"/>
      <c r="B40" s="408"/>
      <c r="C40" s="408"/>
      <c r="D40" s="408"/>
      <c r="E40" s="408"/>
      <c r="F40" s="408"/>
      <c r="G40" s="408"/>
      <c r="H40" s="408"/>
      <c r="I40" s="408"/>
      <c r="J40" s="408"/>
      <c r="K40" s="408"/>
      <c r="L40" s="408"/>
      <c r="M40" s="408"/>
      <c r="N40" s="408"/>
      <c r="O40" s="408"/>
      <c r="P40" s="408"/>
      <c r="Q40" s="408"/>
    </row>
    <row r="41" spans="1:17" s="14" customFormat="1" ht="13.7" hidden="1" customHeight="1" x14ac:dyDescent="0.25">
      <c r="A41" s="408"/>
      <c r="B41" s="408"/>
      <c r="C41" s="408"/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8"/>
      <c r="O41" s="408"/>
      <c r="P41" s="408"/>
      <c r="Q41" s="408"/>
    </row>
    <row r="42" spans="1:17" s="14" customFormat="1" ht="23.25" customHeight="1" x14ac:dyDescent="0.25">
      <c r="A42" s="400" t="s">
        <v>54</v>
      </c>
      <c r="B42" s="400"/>
      <c r="C42" s="400"/>
      <c r="D42" s="400"/>
      <c r="E42" s="400"/>
      <c r="F42" s="400"/>
      <c r="G42" s="400"/>
      <c r="H42" s="400"/>
      <c r="I42" s="400"/>
      <c r="J42" s="400"/>
      <c r="K42" s="400"/>
      <c r="L42" s="400"/>
      <c r="M42" s="400"/>
      <c r="N42" s="400"/>
      <c r="O42" s="400"/>
      <c r="P42" s="400"/>
      <c r="Q42" s="400"/>
    </row>
    <row r="43" spans="1:17" s="14" customFormat="1" ht="15" hidden="1" customHeight="1" x14ac:dyDescent="0.25"/>
    <row r="44" spans="1:17" s="14" customFormat="1" ht="8.25" customHeight="1" x14ac:dyDescent="0.25"/>
    <row r="45" spans="1:17" x14ac:dyDescent="0.25">
      <c r="A45" s="401" t="s">
        <v>55</v>
      </c>
      <c r="B45" s="394" t="s">
        <v>56</v>
      </c>
      <c r="C45" s="402" t="s">
        <v>57</v>
      </c>
      <c r="D45" s="403"/>
      <c r="E45" s="403"/>
      <c r="F45" s="403"/>
      <c r="G45" s="403"/>
      <c r="H45" s="403"/>
      <c r="I45" s="403"/>
      <c r="J45" s="403"/>
      <c r="K45" s="403"/>
      <c r="L45" s="403"/>
      <c r="M45" s="403"/>
      <c r="N45" s="404"/>
      <c r="O45" s="40"/>
      <c r="P45" s="40"/>
      <c r="Q45" s="40"/>
    </row>
    <row r="46" spans="1:17" ht="15" customHeight="1" x14ac:dyDescent="0.25">
      <c r="A46" s="401"/>
      <c r="B46" s="394"/>
      <c r="C46" s="405" t="s">
        <v>58</v>
      </c>
      <c r="D46" s="405" t="s">
        <v>59</v>
      </c>
      <c r="E46" s="405" t="s">
        <v>60</v>
      </c>
      <c r="F46" s="405" t="s">
        <v>61</v>
      </c>
      <c r="G46" s="405" t="s">
        <v>62</v>
      </c>
      <c r="H46" s="405" t="s">
        <v>63</v>
      </c>
      <c r="I46" s="405" t="s">
        <v>64</v>
      </c>
      <c r="J46" s="405" t="s">
        <v>65</v>
      </c>
      <c r="K46" s="405" t="s">
        <v>66</v>
      </c>
      <c r="L46" s="405" t="s">
        <v>67</v>
      </c>
      <c r="M46" s="406" t="s">
        <v>68</v>
      </c>
      <c r="N46" s="406"/>
      <c r="O46" s="40"/>
      <c r="P46" s="40"/>
      <c r="Q46" s="40"/>
    </row>
    <row r="47" spans="1:17" x14ac:dyDescent="0.25">
      <c r="A47" s="401"/>
      <c r="B47" s="394"/>
      <c r="C47" s="406"/>
      <c r="D47" s="406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40"/>
      <c r="P47" s="40"/>
      <c r="Q47" s="40"/>
    </row>
    <row r="48" spans="1:17" x14ac:dyDescent="0.25">
      <c r="A48" s="401"/>
      <c r="B48" s="394"/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40"/>
      <c r="P48" s="40"/>
      <c r="Q48" s="40"/>
    </row>
    <row r="49" spans="1:17" ht="36.75" customHeight="1" x14ac:dyDescent="0.25">
      <c r="A49" s="401"/>
      <c r="B49" s="394"/>
      <c r="C49" s="406"/>
      <c r="D49" s="406"/>
      <c r="E49" s="406"/>
      <c r="F49" s="406"/>
      <c r="G49" s="406"/>
      <c r="H49" s="406"/>
      <c r="I49" s="406"/>
      <c r="J49" s="406"/>
      <c r="K49" s="406"/>
      <c r="L49" s="406"/>
      <c r="M49" s="406"/>
      <c r="N49" s="406"/>
      <c r="O49" s="40"/>
      <c r="P49" s="40"/>
      <c r="Q49" s="40"/>
    </row>
    <row r="50" spans="1:17" x14ac:dyDescent="0.25">
      <c r="A50" s="7" t="s">
        <v>22</v>
      </c>
      <c r="B50" s="41" t="s">
        <v>23</v>
      </c>
      <c r="C50" s="41">
        <v>1</v>
      </c>
      <c r="D50" s="41">
        <v>2</v>
      </c>
      <c r="E50" s="41">
        <v>3</v>
      </c>
      <c r="F50" s="41">
        <v>4</v>
      </c>
      <c r="G50" s="41">
        <v>5</v>
      </c>
      <c r="H50" s="41">
        <v>6</v>
      </c>
      <c r="I50" s="41">
        <v>7</v>
      </c>
      <c r="J50" s="41">
        <v>8</v>
      </c>
      <c r="K50" s="41">
        <v>9</v>
      </c>
      <c r="L50" s="41">
        <v>10</v>
      </c>
      <c r="M50" s="397">
        <v>11</v>
      </c>
      <c r="N50" s="397"/>
      <c r="O50" s="40"/>
      <c r="P50" s="40"/>
      <c r="Q50" s="40"/>
    </row>
    <row r="51" spans="1:17" x14ac:dyDescent="0.25">
      <c r="A51" s="43" t="s">
        <v>24</v>
      </c>
      <c r="B51" s="398"/>
      <c r="C51" s="436">
        <f>SUM(C53:C66)</f>
        <v>1816</v>
      </c>
      <c r="D51" s="436">
        <f t="shared" ref="D51:N51" si="1">SUM(D53:D66)</f>
        <v>0</v>
      </c>
      <c r="E51" s="436">
        <f t="shared" si="1"/>
        <v>0</v>
      </c>
      <c r="F51" s="436">
        <f t="shared" si="1"/>
        <v>0</v>
      </c>
      <c r="G51" s="436">
        <f t="shared" si="1"/>
        <v>0</v>
      </c>
      <c r="H51" s="436">
        <f t="shared" si="1"/>
        <v>159</v>
      </c>
      <c r="I51" s="436">
        <f t="shared" si="1"/>
        <v>0</v>
      </c>
      <c r="J51" s="436">
        <f t="shared" si="1"/>
        <v>0</v>
      </c>
      <c r="K51" s="436">
        <f t="shared" si="1"/>
        <v>0</v>
      </c>
      <c r="L51" s="436">
        <f t="shared" si="1"/>
        <v>0</v>
      </c>
      <c r="M51" s="438">
        <f t="shared" si="1"/>
        <v>0</v>
      </c>
      <c r="N51" s="439">
        <f t="shared" si="1"/>
        <v>0</v>
      </c>
      <c r="O51" s="40"/>
      <c r="P51" s="40"/>
      <c r="Q51" s="40"/>
    </row>
    <row r="52" spans="1:17" x14ac:dyDescent="0.25">
      <c r="A52" s="44" t="s">
        <v>25</v>
      </c>
      <c r="B52" s="399"/>
      <c r="C52" s="437"/>
      <c r="D52" s="437"/>
      <c r="E52" s="437"/>
      <c r="F52" s="437"/>
      <c r="G52" s="437"/>
      <c r="H52" s="437"/>
      <c r="I52" s="437"/>
      <c r="J52" s="437"/>
      <c r="K52" s="437"/>
      <c r="L52" s="437"/>
      <c r="M52" s="440"/>
      <c r="N52" s="441"/>
      <c r="O52" s="40">
        <f>SUM(C51:N52)</f>
        <v>1975</v>
      </c>
      <c r="P52" s="40"/>
      <c r="Q52" s="40"/>
    </row>
    <row r="53" spans="1:17" ht="53.25" customHeight="1" x14ac:dyDescent="0.25">
      <c r="A53" s="42" t="s">
        <v>26</v>
      </c>
      <c r="B53" s="12" t="s">
        <v>27</v>
      </c>
      <c r="C53" s="13">
        <v>403</v>
      </c>
      <c r="D53" s="13"/>
      <c r="E53" s="13"/>
      <c r="F53" s="13"/>
      <c r="G53" s="13"/>
      <c r="H53" s="13">
        <v>24</v>
      </c>
      <c r="I53" s="13"/>
      <c r="J53" s="13"/>
      <c r="K53" s="13"/>
      <c r="L53" s="13"/>
      <c r="M53" s="433"/>
      <c r="N53" s="434"/>
      <c r="O53" s="40"/>
      <c r="P53" s="40"/>
      <c r="Q53" s="40"/>
    </row>
    <row r="54" spans="1:17" ht="21" x14ac:dyDescent="0.25">
      <c r="A54" s="15" t="s">
        <v>28</v>
      </c>
      <c r="B54" s="16" t="s">
        <v>29</v>
      </c>
      <c r="C54" s="13">
        <v>329</v>
      </c>
      <c r="D54" s="13"/>
      <c r="E54" s="13"/>
      <c r="F54" s="13"/>
      <c r="G54" s="13"/>
      <c r="H54" s="13">
        <v>48</v>
      </c>
      <c r="I54" s="13"/>
      <c r="J54" s="13"/>
      <c r="K54" s="13"/>
      <c r="L54" s="13"/>
      <c r="M54" s="435"/>
      <c r="N54" s="435"/>
      <c r="O54" s="40"/>
      <c r="P54" s="40"/>
      <c r="Q54" s="40"/>
    </row>
    <row r="55" spans="1:17" x14ac:dyDescent="0.25">
      <c r="A55" s="15" t="s">
        <v>30</v>
      </c>
      <c r="B55" s="16" t="s">
        <v>31</v>
      </c>
      <c r="C55" s="13">
        <v>206</v>
      </c>
      <c r="D55" s="13"/>
      <c r="E55" s="13"/>
      <c r="F55" s="13"/>
      <c r="G55" s="13"/>
      <c r="H55" s="13">
        <v>36</v>
      </c>
      <c r="I55" s="13"/>
      <c r="J55" s="13"/>
      <c r="K55" s="13"/>
      <c r="L55" s="13"/>
      <c r="M55" s="435"/>
      <c r="N55" s="435"/>
      <c r="O55" s="40"/>
      <c r="P55" s="40"/>
      <c r="Q55" s="40"/>
    </row>
    <row r="56" spans="1:17" ht="45.75" customHeight="1" x14ac:dyDescent="0.25">
      <c r="A56" s="15" t="s">
        <v>32</v>
      </c>
      <c r="B56" s="16" t="s">
        <v>33</v>
      </c>
      <c r="C56" s="13">
        <v>208</v>
      </c>
      <c r="D56" s="13"/>
      <c r="E56" s="13"/>
      <c r="F56" s="13"/>
      <c r="G56" s="13"/>
      <c r="H56" s="13">
        <v>12</v>
      </c>
      <c r="I56" s="13"/>
      <c r="J56" s="13"/>
      <c r="K56" s="13"/>
      <c r="L56" s="13"/>
      <c r="M56" s="435"/>
      <c r="N56" s="435"/>
      <c r="O56" s="40"/>
      <c r="P56" s="40"/>
      <c r="Q56" s="40"/>
    </row>
    <row r="57" spans="1:17" x14ac:dyDescent="0.25">
      <c r="A57" s="15" t="s">
        <v>34</v>
      </c>
      <c r="B57" s="16" t="s">
        <v>35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435"/>
      <c r="N57" s="435"/>
      <c r="O57" s="40"/>
      <c r="P57" s="40"/>
      <c r="Q57" s="40"/>
    </row>
    <row r="58" spans="1:17" ht="34.5" customHeight="1" x14ac:dyDescent="0.25">
      <c r="A58" s="15" t="s">
        <v>36</v>
      </c>
      <c r="B58" s="16" t="s">
        <v>37</v>
      </c>
      <c r="C58" s="13">
        <v>36</v>
      </c>
      <c r="D58" s="13"/>
      <c r="E58" s="13"/>
      <c r="F58" s="13"/>
      <c r="G58" s="13"/>
      <c r="H58" s="13">
        <v>4</v>
      </c>
      <c r="I58" s="13"/>
      <c r="J58" s="13"/>
      <c r="K58" s="13"/>
      <c r="L58" s="13"/>
      <c r="M58" s="435"/>
      <c r="N58" s="435"/>
      <c r="O58" s="40"/>
      <c r="P58" s="40"/>
      <c r="Q58" s="40"/>
    </row>
    <row r="59" spans="1:17" ht="42" x14ac:dyDescent="0.25">
      <c r="A59" s="15" t="s">
        <v>38</v>
      </c>
      <c r="B59" s="16" t="s">
        <v>39</v>
      </c>
      <c r="C59" s="13">
        <v>56</v>
      </c>
      <c r="D59" s="13"/>
      <c r="E59" s="13"/>
      <c r="F59" s="13"/>
      <c r="G59" s="13"/>
      <c r="H59" s="13">
        <v>4</v>
      </c>
      <c r="I59" s="13"/>
      <c r="J59" s="13"/>
      <c r="K59" s="13"/>
      <c r="L59" s="13"/>
      <c r="M59" s="433"/>
      <c r="N59" s="434"/>
      <c r="O59" s="40"/>
      <c r="P59" s="40"/>
      <c r="Q59" s="40"/>
    </row>
    <row r="60" spans="1:17" ht="21" x14ac:dyDescent="0.25">
      <c r="A60" s="15" t="s">
        <v>40</v>
      </c>
      <c r="B60" s="16" t="s">
        <v>41</v>
      </c>
      <c r="C60" s="165">
        <v>91</v>
      </c>
      <c r="D60" s="13"/>
      <c r="E60" s="13"/>
      <c r="F60" s="13"/>
      <c r="G60" s="13"/>
      <c r="H60" s="13">
        <v>7</v>
      </c>
      <c r="I60" s="13"/>
      <c r="J60" s="13"/>
      <c r="K60" s="13"/>
      <c r="L60" s="13"/>
      <c r="M60" s="433"/>
      <c r="N60" s="434"/>
      <c r="O60" s="40"/>
      <c r="P60" s="40"/>
      <c r="Q60" s="40"/>
    </row>
    <row r="61" spans="1:17" ht="30.75" customHeight="1" x14ac:dyDescent="0.25">
      <c r="A61" s="15" t="s">
        <v>42</v>
      </c>
      <c r="B61" s="16" t="s">
        <v>43</v>
      </c>
      <c r="C61" s="165">
        <v>169</v>
      </c>
      <c r="D61" s="13"/>
      <c r="E61" s="13"/>
      <c r="F61" s="13"/>
      <c r="G61" s="13"/>
      <c r="H61" s="13">
        <v>13</v>
      </c>
      <c r="I61" s="13"/>
      <c r="J61" s="13"/>
      <c r="K61" s="13"/>
      <c r="L61" s="13"/>
      <c r="M61" s="433"/>
      <c r="N61" s="434"/>
      <c r="O61" s="40"/>
      <c r="P61" s="40"/>
      <c r="Q61" s="40"/>
    </row>
    <row r="62" spans="1:17" ht="31.5" x14ac:dyDescent="0.25">
      <c r="A62" s="15" t="s">
        <v>44</v>
      </c>
      <c r="B62" s="16" t="s">
        <v>45</v>
      </c>
      <c r="C62" s="165">
        <v>140</v>
      </c>
      <c r="D62" s="13"/>
      <c r="E62" s="13"/>
      <c r="F62" s="13"/>
      <c r="G62" s="13"/>
      <c r="H62" s="13"/>
      <c r="I62" s="13"/>
      <c r="J62" s="13"/>
      <c r="K62" s="13"/>
      <c r="L62" s="13"/>
      <c r="M62" s="433"/>
      <c r="N62" s="434"/>
      <c r="O62" s="40"/>
      <c r="P62" s="40"/>
      <c r="Q62" s="40"/>
    </row>
    <row r="63" spans="1:17" ht="31.5" x14ac:dyDescent="0.25">
      <c r="A63" s="15" t="s">
        <v>46</v>
      </c>
      <c r="B63" s="16" t="s">
        <v>47</v>
      </c>
      <c r="C63" s="165"/>
      <c r="D63" s="13"/>
      <c r="E63" s="13"/>
      <c r="F63" s="13"/>
      <c r="G63" s="13"/>
      <c r="H63" s="13"/>
      <c r="I63" s="13"/>
      <c r="J63" s="13"/>
      <c r="K63" s="13"/>
      <c r="L63" s="13"/>
      <c r="M63" s="433"/>
      <c r="N63" s="434"/>
      <c r="O63" s="40"/>
      <c r="P63" s="40"/>
      <c r="Q63" s="40"/>
    </row>
    <row r="64" spans="1:17" ht="21" x14ac:dyDescent="0.25">
      <c r="A64" s="15" t="s">
        <v>48</v>
      </c>
      <c r="B64" s="16" t="s">
        <v>49</v>
      </c>
      <c r="C64" s="165">
        <v>178</v>
      </c>
      <c r="D64" s="13"/>
      <c r="E64" s="13"/>
      <c r="F64" s="13"/>
      <c r="G64" s="13"/>
      <c r="H64" s="13">
        <v>11</v>
      </c>
      <c r="I64" s="13"/>
      <c r="J64" s="13"/>
      <c r="K64" s="13"/>
      <c r="L64" s="13"/>
      <c r="M64" s="433"/>
      <c r="N64" s="434"/>
      <c r="O64" s="40"/>
      <c r="P64" s="40"/>
      <c r="Q64" s="40"/>
    </row>
    <row r="65" spans="1:18" ht="21" x14ac:dyDescent="0.25">
      <c r="A65" s="15" t="s">
        <v>50</v>
      </c>
      <c r="B65" s="16" t="s">
        <v>51</v>
      </c>
      <c r="C65" s="165"/>
      <c r="D65" s="13"/>
      <c r="E65" s="13"/>
      <c r="F65" s="13"/>
      <c r="G65" s="13"/>
      <c r="H65" s="13"/>
      <c r="I65" s="13"/>
      <c r="J65" s="13"/>
      <c r="K65" s="13"/>
      <c r="L65" s="13"/>
      <c r="M65" s="433"/>
      <c r="N65" s="434"/>
      <c r="O65" s="40"/>
      <c r="P65" s="40"/>
      <c r="Q65" s="40"/>
    </row>
    <row r="66" spans="1:18" x14ac:dyDescent="0.25">
      <c r="A66" s="15" t="s">
        <v>52</v>
      </c>
      <c r="B66" s="16" t="s">
        <v>53</v>
      </c>
      <c r="C66" s="165"/>
      <c r="D66" s="13"/>
      <c r="E66" s="13"/>
      <c r="F66" s="13"/>
      <c r="G66" s="13"/>
      <c r="H66" s="13"/>
      <c r="I66" s="13"/>
      <c r="J66" s="13"/>
      <c r="K66" s="13"/>
      <c r="L66" s="13"/>
      <c r="M66" s="433"/>
      <c r="N66" s="434"/>
      <c r="O66" s="40"/>
      <c r="P66" s="40"/>
      <c r="Q66" s="40"/>
    </row>
    <row r="67" spans="1:18" x14ac:dyDescent="0.2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pans="1:18" ht="59.25" customHeight="1" x14ac:dyDescent="0.25">
      <c r="A68" s="17"/>
      <c r="B68" s="18"/>
      <c r="C68" s="22"/>
      <c r="D68" s="22"/>
      <c r="E68" s="22"/>
      <c r="F68" s="22"/>
      <c r="G68" s="22"/>
      <c r="H68" s="22"/>
      <c r="I68" s="22"/>
      <c r="J68" s="22"/>
      <c r="K68" s="22"/>
      <c r="L68" s="45"/>
      <c r="M68" s="395"/>
      <c r="N68" s="395"/>
      <c r="O68" s="395"/>
      <c r="P68" s="395"/>
      <c r="Q68" s="395"/>
      <c r="R68" s="40"/>
    </row>
    <row r="69" spans="1:18" ht="15" customHeight="1" x14ac:dyDescent="0.25">
      <c r="A69" s="17"/>
      <c r="B69" s="18"/>
      <c r="C69" s="396"/>
      <c r="D69" s="396"/>
      <c r="E69" s="396"/>
      <c r="F69" s="396"/>
      <c r="G69" s="396"/>
      <c r="H69" s="396"/>
      <c r="I69" s="396"/>
      <c r="J69" s="396"/>
      <c r="K69" s="396"/>
      <c r="L69" s="45"/>
      <c r="M69" s="395"/>
      <c r="N69" s="395"/>
      <c r="O69" s="395"/>
      <c r="P69" s="395"/>
      <c r="Q69" s="395"/>
      <c r="R69" s="40"/>
    </row>
    <row r="70" spans="1:1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395"/>
      <c r="N70" s="395"/>
      <c r="O70" s="395"/>
      <c r="P70" s="395"/>
      <c r="Q70" s="395"/>
      <c r="R70" s="40"/>
    </row>
    <row r="71" spans="1:18" ht="15.75" customHeight="1" x14ac:dyDescent="0.25">
      <c r="A71" s="17"/>
      <c r="B71" s="18"/>
      <c r="C71" s="45"/>
      <c r="D71" s="396"/>
      <c r="E71" s="396"/>
      <c r="F71" s="396"/>
      <c r="G71" s="396"/>
      <c r="H71" s="396"/>
      <c r="I71" s="396"/>
      <c r="J71" s="396"/>
      <c r="K71" s="45"/>
      <c r="L71" s="45"/>
      <c r="M71" s="395"/>
      <c r="N71" s="395"/>
      <c r="O71" s="395"/>
      <c r="P71" s="395"/>
      <c r="Q71" s="395"/>
      <c r="R71" s="40"/>
    </row>
    <row r="72" spans="1:18" ht="15.75" customHeight="1" x14ac:dyDescent="0.25">
      <c r="A72" s="407"/>
      <c r="B72" s="407"/>
      <c r="C72" s="407"/>
      <c r="D72" s="407"/>
      <c r="E72" s="407"/>
      <c r="F72" s="407"/>
      <c r="G72" s="407"/>
      <c r="H72" s="407"/>
      <c r="I72" s="407"/>
      <c r="J72" s="407"/>
      <c r="K72" s="407"/>
      <c r="L72" s="407"/>
      <c r="M72" s="407"/>
      <c r="N72" s="407"/>
      <c r="O72" s="45"/>
      <c r="P72" s="20"/>
      <c r="Q72" s="21"/>
    </row>
    <row r="73" spans="1:18" ht="15" customHeight="1" x14ac:dyDescent="0.25">
      <c r="A73" s="407"/>
      <c r="B73" s="407"/>
      <c r="C73" s="407"/>
      <c r="D73" s="407"/>
      <c r="E73" s="407"/>
      <c r="F73" s="407"/>
      <c r="G73" s="407"/>
      <c r="H73" s="407"/>
      <c r="I73" s="407"/>
      <c r="J73" s="407"/>
      <c r="K73" s="407"/>
      <c r="L73" s="407"/>
      <c r="M73" s="407"/>
      <c r="N73" s="407"/>
      <c r="O73" s="45"/>
      <c r="P73" s="20"/>
      <c r="Q73" s="21"/>
    </row>
    <row r="74" spans="1:18" x14ac:dyDescent="0.25">
      <c r="A74" s="408"/>
      <c r="B74" s="408"/>
      <c r="C74" s="408"/>
      <c r="D74" s="408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8"/>
      <c r="Q74" s="408"/>
    </row>
    <row r="75" spans="1:18" ht="16.5" customHeight="1" x14ac:dyDescent="0.25">
      <c r="A75" s="408"/>
      <c r="B75" s="408"/>
      <c r="C75" s="408"/>
      <c r="D75" s="408"/>
      <c r="E75" s="408"/>
      <c r="F75" s="408"/>
      <c r="G75" s="408"/>
      <c r="H75" s="408"/>
      <c r="I75" s="408"/>
      <c r="J75" s="408"/>
      <c r="K75" s="408"/>
      <c r="L75" s="408"/>
      <c r="M75" s="408"/>
      <c r="N75" s="408"/>
      <c r="O75" s="408"/>
      <c r="P75" s="408"/>
      <c r="Q75" s="408"/>
    </row>
    <row r="76" spans="1:18" ht="22.5" customHeight="1" x14ac:dyDescent="0.25">
      <c r="A76" s="385" t="s">
        <v>69</v>
      </c>
      <c r="B76" s="385"/>
      <c r="C76" s="385"/>
      <c r="D76" s="385"/>
      <c r="E76" s="385"/>
      <c r="F76" s="385"/>
      <c r="G76" s="385"/>
      <c r="H76" s="385"/>
      <c r="I76" s="385"/>
      <c r="J76" s="385"/>
      <c r="K76" s="385"/>
      <c r="L76" s="385"/>
      <c r="M76" s="385"/>
      <c r="N76" s="385"/>
      <c r="O76" s="385"/>
      <c r="P76" s="385"/>
      <c r="Q76" s="385"/>
    </row>
    <row r="77" spans="1:18" ht="15" customHeight="1" x14ac:dyDescent="0.25">
      <c r="A77" s="386" t="s">
        <v>70</v>
      </c>
      <c r="B77" s="387"/>
      <c r="C77" s="387"/>
      <c r="D77" s="387"/>
      <c r="E77" s="387"/>
      <c r="F77" s="387"/>
      <c r="G77" s="387"/>
      <c r="H77" s="387"/>
      <c r="I77" s="387"/>
      <c r="J77" s="387"/>
      <c r="K77" s="387"/>
      <c r="L77" s="388"/>
      <c r="M77" s="392" t="s">
        <v>71</v>
      </c>
      <c r="N77" s="394" t="s">
        <v>72</v>
      </c>
      <c r="O77" s="394"/>
      <c r="P77" s="394"/>
      <c r="Q77" s="394"/>
    </row>
    <row r="78" spans="1:18" x14ac:dyDescent="0.25">
      <c r="A78" s="389"/>
      <c r="B78" s="390"/>
      <c r="C78" s="390"/>
      <c r="D78" s="390"/>
      <c r="E78" s="390"/>
      <c r="F78" s="390"/>
      <c r="G78" s="390"/>
      <c r="H78" s="390"/>
      <c r="I78" s="390"/>
      <c r="J78" s="390"/>
      <c r="K78" s="390"/>
      <c r="L78" s="391"/>
      <c r="M78" s="393"/>
      <c r="N78" s="394"/>
      <c r="O78" s="394"/>
      <c r="P78" s="394"/>
      <c r="Q78" s="394"/>
    </row>
    <row r="79" spans="1:18" x14ac:dyDescent="0.25">
      <c r="A79" s="367" t="s">
        <v>22</v>
      </c>
      <c r="B79" s="368"/>
      <c r="C79" s="368"/>
      <c r="D79" s="368"/>
      <c r="E79" s="368"/>
      <c r="F79" s="368"/>
      <c r="G79" s="368"/>
      <c r="H79" s="368"/>
      <c r="I79" s="368"/>
      <c r="J79" s="368"/>
      <c r="K79" s="368"/>
      <c r="L79" s="369"/>
      <c r="M79" s="25" t="s">
        <v>23</v>
      </c>
      <c r="N79" s="373">
        <v>1</v>
      </c>
      <c r="O79" s="374"/>
      <c r="P79" s="374"/>
      <c r="Q79" s="375"/>
    </row>
    <row r="80" spans="1:18" x14ac:dyDescent="0.25">
      <c r="A80" s="376" t="s">
        <v>73</v>
      </c>
      <c r="B80" s="377"/>
      <c r="C80" s="377"/>
      <c r="D80" s="377"/>
      <c r="E80" s="377"/>
      <c r="F80" s="377"/>
      <c r="G80" s="377"/>
      <c r="H80" s="377"/>
      <c r="I80" s="377"/>
      <c r="J80" s="377"/>
      <c r="K80" s="377"/>
      <c r="L80" s="378"/>
      <c r="M80" s="25">
        <v>1</v>
      </c>
      <c r="N80" s="374"/>
      <c r="O80" s="374"/>
      <c r="P80" s="374"/>
      <c r="Q80" s="375"/>
    </row>
    <row r="81" spans="1:23" x14ac:dyDescent="0.25">
      <c r="A81" s="379" t="s">
        <v>74</v>
      </c>
      <c r="B81" s="380"/>
      <c r="C81" s="380"/>
      <c r="D81" s="380"/>
      <c r="E81" s="380"/>
      <c r="F81" s="380"/>
      <c r="G81" s="380"/>
      <c r="H81" s="380"/>
      <c r="I81" s="380"/>
      <c r="J81" s="380"/>
      <c r="K81" s="380"/>
      <c r="L81" s="381"/>
      <c r="M81" s="26"/>
      <c r="N81" s="359"/>
      <c r="O81" s="359"/>
      <c r="P81" s="359"/>
      <c r="Q81" s="360"/>
    </row>
    <row r="82" spans="1:23" ht="16.5" customHeight="1" x14ac:dyDescent="0.25">
      <c r="A82" s="358" t="s">
        <v>75</v>
      </c>
      <c r="B82" s="359"/>
      <c r="C82" s="359"/>
      <c r="D82" s="359"/>
      <c r="E82" s="359"/>
      <c r="F82" s="359"/>
      <c r="G82" s="359"/>
      <c r="H82" s="359"/>
      <c r="I82" s="359"/>
      <c r="J82" s="359"/>
      <c r="K82" s="359"/>
      <c r="L82" s="360"/>
      <c r="M82" s="27" t="s">
        <v>27</v>
      </c>
      <c r="N82" s="359"/>
      <c r="O82" s="359"/>
      <c r="P82" s="359"/>
      <c r="Q82" s="360"/>
    </row>
    <row r="83" spans="1:23" x14ac:dyDescent="0.25">
      <c r="A83" s="382" t="s">
        <v>75</v>
      </c>
      <c r="B83" s="383"/>
      <c r="C83" s="383"/>
      <c r="D83" s="383"/>
      <c r="E83" s="383"/>
      <c r="F83" s="383"/>
      <c r="G83" s="383"/>
      <c r="H83" s="383"/>
      <c r="I83" s="383"/>
      <c r="J83" s="383"/>
      <c r="K83" s="383"/>
      <c r="L83" s="384"/>
      <c r="M83" s="26" t="s">
        <v>29</v>
      </c>
      <c r="N83" s="359"/>
      <c r="O83" s="359"/>
      <c r="P83" s="359"/>
      <c r="Q83" s="360"/>
    </row>
    <row r="84" spans="1:23" x14ac:dyDescent="0.25">
      <c r="A84" s="358" t="s">
        <v>75</v>
      </c>
      <c r="B84" s="359"/>
      <c r="C84" s="359"/>
      <c r="D84" s="359"/>
      <c r="E84" s="359"/>
      <c r="F84" s="359"/>
      <c r="G84" s="359"/>
      <c r="H84" s="359"/>
      <c r="I84" s="359"/>
      <c r="J84" s="359"/>
      <c r="K84" s="359"/>
      <c r="L84" s="360"/>
      <c r="M84" s="26" t="s">
        <v>31</v>
      </c>
      <c r="N84" s="359"/>
      <c r="O84" s="359"/>
      <c r="P84" s="359"/>
      <c r="Q84" s="360"/>
    </row>
    <row r="85" spans="1:23" x14ac:dyDescent="0.25">
      <c r="A85" s="358" t="s">
        <v>75</v>
      </c>
      <c r="B85" s="359"/>
      <c r="C85" s="359"/>
      <c r="D85" s="359"/>
      <c r="E85" s="359"/>
      <c r="F85" s="359"/>
      <c r="G85" s="359"/>
      <c r="H85" s="359"/>
      <c r="I85" s="359"/>
      <c r="J85" s="359"/>
      <c r="K85" s="359"/>
      <c r="L85" s="360"/>
      <c r="M85" s="26" t="s">
        <v>33</v>
      </c>
      <c r="N85" s="359"/>
      <c r="O85" s="359"/>
      <c r="P85" s="359"/>
      <c r="Q85" s="360"/>
      <c r="W85" s="28"/>
    </row>
    <row r="86" spans="1:23" x14ac:dyDescent="0.25">
      <c r="A86" s="358" t="s">
        <v>75</v>
      </c>
      <c r="B86" s="359"/>
      <c r="C86" s="359"/>
      <c r="D86" s="359"/>
      <c r="E86" s="359"/>
      <c r="F86" s="359"/>
      <c r="G86" s="359"/>
      <c r="H86" s="359"/>
      <c r="I86" s="359"/>
      <c r="J86" s="359"/>
      <c r="K86" s="359"/>
      <c r="L86" s="360"/>
      <c r="M86" s="26" t="s">
        <v>35</v>
      </c>
      <c r="N86" s="359"/>
      <c r="O86" s="359"/>
      <c r="P86" s="359"/>
      <c r="Q86" s="360"/>
    </row>
    <row r="87" spans="1:23" x14ac:dyDescent="0.25">
      <c r="A87" s="361"/>
      <c r="B87" s="362"/>
      <c r="C87" s="362"/>
      <c r="D87" s="362"/>
      <c r="E87" s="362"/>
      <c r="F87" s="362"/>
      <c r="G87" s="362"/>
      <c r="H87" s="362"/>
      <c r="I87" s="362"/>
      <c r="J87" s="362"/>
      <c r="K87" s="362"/>
      <c r="L87" s="363"/>
      <c r="M87" s="26"/>
      <c r="N87" s="359"/>
      <c r="O87" s="359"/>
      <c r="P87" s="359"/>
      <c r="Q87" s="360"/>
    </row>
    <row r="88" spans="1:23" x14ac:dyDescent="0.25">
      <c r="A88" s="376" t="s">
        <v>76</v>
      </c>
      <c r="B88" s="377"/>
      <c r="C88" s="377"/>
      <c r="D88" s="377"/>
      <c r="E88" s="377"/>
      <c r="F88" s="377"/>
      <c r="G88" s="377"/>
      <c r="H88" s="377"/>
      <c r="I88" s="377"/>
      <c r="J88" s="377"/>
      <c r="K88" s="377"/>
      <c r="L88" s="378"/>
      <c r="M88" s="50">
        <v>2</v>
      </c>
      <c r="N88" s="373"/>
      <c r="O88" s="374"/>
      <c r="P88" s="374"/>
      <c r="Q88" s="375"/>
    </row>
    <row r="89" spans="1:23" x14ac:dyDescent="0.25">
      <c r="A89" s="379" t="s">
        <v>77</v>
      </c>
      <c r="B89" s="380"/>
      <c r="C89" s="380"/>
      <c r="D89" s="380"/>
      <c r="E89" s="380"/>
      <c r="F89" s="380"/>
      <c r="G89" s="380"/>
      <c r="H89" s="380"/>
      <c r="I89" s="380"/>
      <c r="J89" s="380"/>
      <c r="K89" s="380"/>
      <c r="L89" s="381"/>
      <c r="M89" s="49"/>
      <c r="N89" s="358"/>
      <c r="O89" s="359"/>
      <c r="P89" s="359"/>
      <c r="Q89" s="360"/>
    </row>
    <row r="90" spans="1:23" x14ac:dyDescent="0.25">
      <c r="A90" s="358" t="s">
        <v>75</v>
      </c>
      <c r="B90" s="359"/>
      <c r="C90" s="359"/>
      <c r="D90" s="359"/>
      <c r="E90" s="359"/>
      <c r="F90" s="359"/>
      <c r="G90" s="359"/>
      <c r="H90" s="359"/>
      <c r="I90" s="359"/>
      <c r="J90" s="359"/>
      <c r="K90" s="359"/>
      <c r="L90" s="360"/>
      <c r="M90" s="49" t="s">
        <v>78</v>
      </c>
      <c r="N90" s="358"/>
      <c r="O90" s="359"/>
      <c r="P90" s="359"/>
      <c r="Q90" s="360"/>
    </row>
    <row r="91" spans="1:23" x14ac:dyDescent="0.25">
      <c r="A91" s="358" t="s">
        <v>75</v>
      </c>
      <c r="B91" s="359"/>
      <c r="C91" s="359"/>
      <c r="D91" s="359"/>
      <c r="E91" s="359"/>
      <c r="F91" s="359"/>
      <c r="G91" s="359"/>
      <c r="H91" s="359"/>
      <c r="I91" s="359"/>
      <c r="J91" s="359"/>
      <c r="K91" s="359"/>
      <c r="L91" s="360"/>
      <c r="M91" s="49" t="s">
        <v>79</v>
      </c>
      <c r="N91" s="358"/>
      <c r="O91" s="359"/>
      <c r="P91" s="359"/>
      <c r="Q91" s="360"/>
    </row>
    <row r="92" spans="1:23" x14ac:dyDescent="0.25">
      <c r="A92" s="358" t="s">
        <v>75</v>
      </c>
      <c r="B92" s="359"/>
      <c r="C92" s="359"/>
      <c r="D92" s="359"/>
      <c r="E92" s="359"/>
      <c r="F92" s="359"/>
      <c r="G92" s="359"/>
      <c r="H92" s="359"/>
      <c r="I92" s="359"/>
      <c r="J92" s="359"/>
      <c r="K92" s="359"/>
      <c r="L92" s="360"/>
      <c r="M92" s="49" t="s">
        <v>80</v>
      </c>
      <c r="N92" s="358"/>
      <c r="O92" s="359"/>
      <c r="P92" s="359"/>
      <c r="Q92" s="360"/>
    </row>
    <row r="93" spans="1:23" x14ac:dyDescent="0.25">
      <c r="A93" s="358" t="s">
        <v>75</v>
      </c>
      <c r="B93" s="359"/>
      <c r="C93" s="359"/>
      <c r="D93" s="359"/>
      <c r="E93" s="359"/>
      <c r="F93" s="359"/>
      <c r="G93" s="359"/>
      <c r="H93" s="359"/>
      <c r="I93" s="359"/>
      <c r="J93" s="359"/>
      <c r="K93" s="359"/>
      <c r="L93" s="360"/>
      <c r="M93" s="49" t="s">
        <v>81</v>
      </c>
      <c r="N93" s="358"/>
      <c r="O93" s="359"/>
      <c r="P93" s="359"/>
      <c r="Q93" s="360"/>
    </row>
    <row r="94" spans="1:23" x14ac:dyDescent="0.25">
      <c r="A94" s="358" t="s">
        <v>75</v>
      </c>
      <c r="B94" s="359"/>
      <c r="C94" s="359"/>
      <c r="D94" s="359"/>
      <c r="E94" s="359"/>
      <c r="F94" s="359"/>
      <c r="G94" s="359"/>
      <c r="H94" s="359"/>
      <c r="I94" s="359"/>
      <c r="J94" s="359"/>
      <c r="K94" s="359"/>
      <c r="L94" s="360"/>
      <c r="M94" s="49" t="s">
        <v>82</v>
      </c>
      <c r="N94" s="358"/>
      <c r="O94" s="359"/>
      <c r="P94" s="359"/>
      <c r="Q94" s="360"/>
    </row>
    <row r="95" spans="1:23" x14ac:dyDescent="0.25">
      <c r="A95" s="361"/>
      <c r="B95" s="362"/>
      <c r="C95" s="362"/>
      <c r="D95" s="362"/>
      <c r="E95" s="362"/>
      <c r="F95" s="362"/>
      <c r="G95" s="362"/>
      <c r="H95" s="362"/>
      <c r="I95" s="362"/>
      <c r="J95" s="362"/>
      <c r="K95" s="362"/>
      <c r="L95" s="363"/>
      <c r="M95" s="49"/>
      <c r="N95" s="358"/>
      <c r="O95" s="359"/>
      <c r="P95" s="359"/>
      <c r="Q95" s="360"/>
    </row>
    <row r="96" spans="1:23" x14ac:dyDescent="0.25">
      <c r="A96" s="376" t="s">
        <v>83</v>
      </c>
      <c r="B96" s="377"/>
      <c r="C96" s="377"/>
      <c r="D96" s="377"/>
      <c r="E96" s="377"/>
      <c r="F96" s="377"/>
      <c r="G96" s="377"/>
      <c r="H96" s="377"/>
      <c r="I96" s="377"/>
      <c r="J96" s="377"/>
      <c r="K96" s="377"/>
      <c r="L96" s="378"/>
      <c r="M96" s="25">
        <v>3</v>
      </c>
      <c r="N96" s="373"/>
      <c r="O96" s="374"/>
      <c r="P96" s="374"/>
      <c r="Q96" s="375"/>
    </row>
    <row r="97" spans="1:17" x14ac:dyDescent="0.25">
      <c r="A97" s="361"/>
      <c r="B97" s="362"/>
      <c r="C97" s="362"/>
      <c r="D97" s="362"/>
      <c r="E97" s="362"/>
      <c r="F97" s="362"/>
      <c r="G97" s="362"/>
      <c r="H97" s="362"/>
      <c r="I97" s="362"/>
      <c r="J97" s="362"/>
      <c r="K97" s="362"/>
      <c r="L97" s="363"/>
      <c r="M97" s="31"/>
      <c r="N97" s="361"/>
      <c r="O97" s="362"/>
      <c r="P97" s="362"/>
      <c r="Q97" s="363"/>
    </row>
    <row r="98" spans="1:17" x14ac:dyDescent="0.25">
      <c r="A98" s="370" t="s">
        <v>84</v>
      </c>
      <c r="B98" s="371"/>
      <c r="C98" s="371"/>
      <c r="D98" s="371"/>
      <c r="E98" s="371"/>
      <c r="F98" s="371"/>
      <c r="G98" s="371"/>
      <c r="H98" s="371"/>
      <c r="I98" s="371"/>
      <c r="J98" s="371"/>
      <c r="K98" s="371"/>
      <c r="L98" s="372"/>
      <c r="M98" s="25">
        <v>4</v>
      </c>
      <c r="N98" s="373"/>
      <c r="O98" s="374"/>
      <c r="P98" s="374"/>
      <c r="Q98" s="375"/>
    </row>
    <row r="99" spans="1:17" x14ac:dyDescent="0.25">
      <c r="A99" s="46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26"/>
      <c r="N99" s="49"/>
      <c r="O99" s="39"/>
      <c r="P99" s="39"/>
      <c r="Q99" s="48"/>
    </row>
    <row r="100" spans="1:17" x14ac:dyDescent="0.25">
      <c r="A100" s="358" t="s">
        <v>75</v>
      </c>
      <c r="B100" s="359"/>
      <c r="C100" s="359"/>
      <c r="D100" s="359"/>
      <c r="E100" s="359"/>
      <c r="F100" s="359"/>
      <c r="G100" s="359"/>
      <c r="H100" s="359"/>
      <c r="I100" s="359"/>
      <c r="J100" s="359"/>
      <c r="K100" s="359"/>
      <c r="L100" s="360"/>
      <c r="M100" s="26" t="s">
        <v>85</v>
      </c>
      <c r="N100" s="358"/>
      <c r="O100" s="359"/>
      <c r="P100" s="359"/>
      <c r="Q100" s="360"/>
    </row>
    <row r="101" spans="1:17" x14ac:dyDescent="0.25">
      <c r="A101" s="358" t="s">
        <v>75</v>
      </c>
      <c r="B101" s="359"/>
      <c r="C101" s="359"/>
      <c r="D101" s="359"/>
      <c r="E101" s="359"/>
      <c r="F101" s="359"/>
      <c r="G101" s="359"/>
      <c r="H101" s="359"/>
      <c r="I101" s="359"/>
      <c r="J101" s="359"/>
      <c r="K101" s="359"/>
      <c r="L101" s="360"/>
      <c r="M101" s="26" t="s">
        <v>86</v>
      </c>
      <c r="N101" s="358"/>
      <c r="O101" s="359"/>
      <c r="P101" s="359"/>
      <c r="Q101" s="360"/>
    </row>
    <row r="102" spans="1:17" x14ac:dyDescent="0.25">
      <c r="A102" s="358" t="s">
        <v>75</v>
      </c>
      <c r="B102" s="359"/>
      <c r="C102" s="359"/>
      <c r="D102" s="359"/>
      <c r="E102" s="359"/>
      <c r="F102" s="359"/>
      <c r="G102" s="359"/>
      <c r="H102" s="359"/>
      <c r="I102" s="359"/>
      <c r="J102" s="359"/>
      <c r="K102" s="359"/>
      <c r="L102" s="360"/>
      <c r="M102" s="26" t="s">
        <v>87</v>
      </c>
      <c r="N102" s="358"/>
      <c r="O102" s="359"/>
      <c r="P102" s="359"/>
      <c r="Q102" s="360"/>
    </row>
    <row r="103" spans="1:17" x14ac:dyDescent="0.25">
      <c r="A103" s="361"/>
      <c r="B103" s="362"/>
      <c r="C103" s="362"/>
      <c r="D103" s="362"/>
      <c r="E103" s="362"/>
      <c r="F103" s="362"/>
      <c r="G103" s="362"/>
      <c r="H103" s="362"/>
      <c r="I103" s="362"/>
      <c r="J103" s="362"/>
      <c r="K103" s="362"/>
      <c r="L103" s="363"/>
      <c r="M103" s="26"/>
      <c r="N103" s="358"/>
      <c r="O103" s="359"/>
      <c r="P103" s="359"/>
      <c r="Q103" s="360"/>
    </row>
    <row r="104" spans="1:17" x14ac:dyDescent="0.25">
      <c r="A104" s="364" t="s">
        <v>88</v>
      </c>
      <c r="B104" s="365"/>
      <c r="C104" s="365"/>
      <c r="D104" s="365"/>
      <c r="E104" s="365"/>
      <c r="F104" s="365"/>
      <c r="G104" s="365"/>
      <c r="H104" s="365"/>
      <c r="I104" s="365"/>
      <c r="J104" s="365"/>
      <c r="K104" s="365"/>
      <c r="L104" s="366"/>
      <c r="M104" s="36">
        <v>5</v>
      </c>
      <c r="N104" s="367"/>
      <c r="O104" s="368"/>
      <c r="P104" s="368"/>
      <c r="Q104" s="369"/>
    </row>
    <row r="106" spans="1:17" x14ac:dyDescent="0.25">
      <c r="A106" s="354" t="s">
        <v>89</v>
      </c>
      <c r="B106" s="354"/>
      <c r="C106" s="354"/>
      <c r="D106" s="37"/>
      <c r="F106" s="355"/>
      <c r="G106" s="355"/>
      <c r="H106" s="355"/>
      <c r="I106" s="355"/>
      <c r="J106" s="38"/>
      <c r="K106" s="355"/>
      <c r="L106" s="355"/>
      <c r="M106" s="355"/>
      <c r="N106" s="355"/>
      <c r="O106" s="355"/>
      <c r="P106" s="355"/>
      <c r="Q106" s="38"/>
    </row>
    <row r="107" spans="1:17" x14ac:dyDescent="0.25">
      <c r="E107" s="51" t="s">
        <v>90</v>
      </c>
      <c r="F107" s="356" t="s">
        <v>91</v>
      </c>
      <c r="G107" s="356"/>
      <c r="H107" s="356"/>
      <c r="I107" s="356"/>
      <c r="J107" s="38"/>
      <c r="K107" s="38"/>
      <c r="L107" s="38"/>
    </row>
    <row r="109" spans="1:17" x14ac:dyDescent="0.25">
      <c r="A109" s="355"/>
      <c r="B109" s="355"/>
      <c r="C109" s="355"/>
      <c r="D109" s="355"/>
      <c r="E109" s="355"/>
      <c r="F109" s="355"/>
      <c r="G109" s="355"/>
      <c r="H109" s="355"/>
      <c r="I109" s="355"/>
      <c r="J109" s="355"/>
      <c r="K109" s="355"/>
      <c r="L109" s="355"/>
      <c r="M109" s="355"/>
      <c r="N109" s="355"/>
      <c r="O109" s="355"/>
      <c r="P109" s="355"/>
      <c r="Q109" s="355"/>
    </row>
    <row r="110" spans="1:17" x14ac:dyDescent="0.25">
      <c r="A110" s="357" t="s">
        <v>92</v>
      </c>
      <c r="B110" s="357"/>
      <c r="C110" s="357"/>
      <c r="D110" s="357"/>
      <c r="E110" s="357"/>
      <c r="F110" s="357"/>
      <c r="G110" s="357"/>
      <c r="H110" s="357"/>
      <c r="I110" s="357"/>
      <c r="J110" s="357"/>
      <c r="K110" s="357"/>
      <c r="L110" s="357"/>
      <c r="M110" s="357"/>
      <c r="N110" s="357"/>
      <c r="O110" s="357"/>
      <c r="P110" s="357"/>
      <c r="Q110" s="357"/>
    </row>
    <row r="112" spans="1:17" x14ac:dyDescent="0.25">
      <c r="A112" s="353" t="s">
        <v>93</v>
      </c>
      <c r="B112" s="353"/>
      <c r="C112" s="353"/>
      <c r="D112" s="353"/>
      <c r="E112" s="353"/>
      <c r="F112" s="353"/>
      <c r="G112" s="353"/>
      <c r="H112" s="353"/>
      <c r="I112" s="353"/>
      <c r="J112" s="353"/>
      <c r="K112" s="353"/>
      <c r="L112" s="353"/>
      <c r="M112" s="353"/>
      <c r="N112" s="353"/>
      <c r="O112" s="353"/>
      <c r="P112" s="353"/>
      <c r="Q112" s="353"/>
    </row>
  </sheetData>
  <mergeCells count="149">
    <mergeCell ref="A112:Q112"/>
    <mergeCell ref="A106:C106"/>
    <mergeCell ref="F106:I106"/>
    <mergeCell ref="K106:P106"/>
    <mergeCell ref="F107:I107"/>
    <mergeCell ref="A109:Q109"/>
    <mergeCell ref="A110:Q110"/>
    <mergeCell ref="A102:L102"/>
    <mergeCell ref="N102:Q102"/>
    <mergeCell ref="A103:L103"/>
    <mergeCell ref="N103:Q103"/>
    <mergeCell ref="A104:L104"/>
    <mergeCell ref="N104:Q104"/>
    <mergeCell ref="A98:L98"/>
    <mergeCell ref="N98:Q98"/>
    <mergeCell ref="A100:L100"/>
    <mergeCell ref="N100:Q100"/>
    <mergeCell ref="A101:L101"/>
    <mergeCell ref="N101:Q101"/>
    <mergeCell ref="A95:L95"/>
    <mergeCell ref="N95:Q95"/>
    <mergeCell ref="A96:L96"/>
    <mergeCell ref="N96:Q96"/>
    <mergeCell ref="A97:L97"/>
    <mergeCell ref="N97:Q97"/>
    <mergeCell ref="A92:L92"/>
    <mergeCell ref="N92:Q92"/>
    <mergeCell ref="A93:L93"/>
    <mergeCell ref="N93:Q93"/>
    <mergeCell ref="A94:L94"/>
    <mergeCell ref="N94:Q94"/>
    <mergeCell ref="A89:L89"/>
    <mergeCell ref="N89:Q89"/>
    <mergeCell ref="A90:L90"/>
    <mergeCell ref="N90:Q90"/>
    <mergeCell ref="A91:L91"/>
    <mergeCell ref="N91:Q91"/>
    <mergeCell ref="A86:L86"/>
    <mergeCell ref="N86:Q86"/>
    <mergeCell ref="A87:L87"/>
    <mergeCell ref="N87:Q87"/>
    <mergeCell ref="A88:L88"/>
    <mergeCell ref="N88:Q88"/>
    <mergeCell ref="A83:L83"/>
    <mergeCell ref="N83:Q83"/>
    <mergeCell ref="A84:L84"/>
    <mergeCell ref="N84:Q84"/>
    <mergeCell ref="A85:L85"/>
    <mergeCell ref="N85:Q85"/>
    <mergeCell ref="A80:L80"/>
    <mergeCell ref="N80:Q80"/>
    <mergeCell ref="A81:L81"/>
    <mergeCell ref="N81:Q81"/>
    <mergeCell ref="A82:L82"/>
    <mergeCell ref="N82:Q82"/>
    <mergeCell ref="A76:Q76"/>
    <mergeCell ref="A77:L78"/>
    <mergeCell ref="M77:M78"/>
    <mergeCell ref="N77:Q78"/>
    <mergeCell ref="A79:L79"/>
    <mergeCell ref="N79:Q79"/>
    <mergeCell ref="M68:Q71"/>
    <mergeCell ref="C69:K69"/>
    <mergeCell ref="D71:J71"/>
    <mergeCell ref="A72:N72"/>
    <mergeCell ref="A73:N73"/>
    <mergeCell ref="A74:Q75"/>
    <mergeCell ref="M61:N61"/>
    <mergeCell ref="M62:N62"/>
    <mergeCell ref="M63:N63"/>
    <mergeCell ref="M64:N64"/>
    <mergeCell ref="M65:N65"/>
    <mergeCell ref="M66:N66"/>
    <mergeCell ref="M55:N55"/>
    <mergeCell ref="M56:N56"/>
    <mergeCell ref="M57:N57"/>
    <mergeCell ref="M58:N58"/>
    <mergeCell ref="M59:N59"/>
    <mergeCell ref="M60:N60"/>
    <mergeCell ref="J51:J52"/>
    <mergeCell ref="K51:K52"/>
    <mergeCell ref="L51:L52"/>
    <mergeCell ref="M51:N52"/>
    <mergeCell ref="M53:N53"/>
    <mergeCell ref="M54:N54"/>
    <mergeCell ref="M50:N50"/>
    <mergeCell ref="B51:B52"/>
    <mergeCell ref="C51:C52"/>
    <mergeCell ref="D51:D52"/>
    <mergeCell ref="E51:E52"/>
    <mergeCell ref="F51:F52"/>
    <mergeCell ref="G51:G52"/>
    <mergeCell ref="H51:H52"/>
    <mergeCell ref="I51:I52"/>
    <mergeCell ref="A39:N39"/>
    <mergeCell ref="A40:Q41"/>
    <mergeCell ref="A42:Q42"/>
    <mergeCell ref="A45:A49"/>
    <mergeCell ref="B45:B49"/>
    <mergeCell ref="C45:N45"/>
    <mergeCell ref="C46:C49"/>
    <mergeCell ref="D46:D49"/>
    <mergeCell ref="E46:E49"/>
    <mergeCell ref="F46:F49"/>
    <mergeCell ref="M46:N49"/>
    <mergeCell ref="G46:G49"/>
    <mergeCell ref="H46:H49"/>
    <mergeCell ref="I46:I49"/>
    <mergeCell ref="J46:J49"/>
    <mergeCell ref="K46:K49"/>
    <mergeCell ref="L46:L49"/>
    <mergeCell ref="Q16:Q17"/>
    <mergeCell ref="M33:Q35"/>
    <mergeCell ref="C35:K35"/>
    <mergeCell ref="D37:J37"/>
    <mergeCell ref="A38:N38"/>
    <mergeCell ref="J16:J17"/>
    <mergeCell ref="K16:K17"/>
    <mergeCell ref="L16:L17"/>
    <mergeCell ref="M16:M17"/>
    <mergeCell ref="N16:N17"/>
    <mergeCell ref="O16:O17"/>
    <mergeCell ref="B16:B17"/>
    <mergeCell ref="C16:C17"/>
    <mergeCell ref="D16:D17"/>
    <mergeCell ref="E16:E17"/>
    <mergeCell ref="F16:F17"/>
    <mergeCell ref="G16:G17"/>
    <mergeCell ref="H16:H17"/>
    <mergeCell ref="I16:I17"/>
    <mergeCell ref="P16:P17"/>
    <mergeCell ref="M1:Q5"/>
    <mergeCell ref="C3:K3"/>
    <mergeCell ref="B5:L5"/>
    <mergeCell ref="A6:N6"/>
    <mergeCell ref="A8:N8"/>
    <mergeCell ref="A9:N9"/>
    <mergeCell ref="A10:Q11"/>
    <mergeCell ref="A12:P12"/>
    <mergeCell ref="A13:A14"/>
    <mergeCell ref="B13:B14"/>
    <mergeCell ref="C13:D13"/>
    <mergeCell ref="E13:F13"/>
    <mergeCell ref="G13:H13"/>
    <mergeCell ref="I13:I14"/>
    <mergeCell ref="J13:J14"/>
    <mergeCell ref="K13:K14"/>
    <mergeCell ref="L13:N13"/>
    <mergeCell ref="O13:Q13"/>
  </mergeCells>
  <pageMargins left="0.8" right="0.52" top="0.28000000000000003" bottom="0.32" header="0.3" footer="0.3"/>
  <pageSetup orientation="portrait" copies="8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CF56A-F5CD-49A2-A27A-7849BA15A496}">
  <dimension ref="A1:W112"/>
  <sheetViews>
    <sheetView showWhiteSpace="0" view="pageLayout" topLeftCell="A60" zoomScaleNormal="106" workbookViewId="0">
      <selection activeCell="C62" sqref="C62"/>
    </sheetView>
  </sheetViews>
  <sheetFormatPr defaultColWidth="9.140625" defaultRowHeight="15" x14ac:dyDescent="0.25"/>
  <cols>
    <col min="1" max="1" width="12.5703125" style="65" customWidth="1"/>
    <col min="2" max="2" width="4.42578125" style="65" customWidth="1"/>
    <col min="3" max="3" width="5.42578125" style="65" customWidth="1"/>
    <col min="4" max="4" width="5.5703125" style="65" customWidth="1"/>
    <col min="5" max="5" width="5" style="65" customWidth="1"/>
    <col min="6" max="6" width="4.42578125" style="65" customWidth="1"/>
    <col min="7" max="7" width="4.5703125" style="65" customWidth="1"/>
    <col min="8" max="8" width="5.5703125" style="65" customWidth="1"/>
    <col min="9" max="9" width="4.42578125" style="65" customWidth="1"/>
    <col min="10" max="10" width="5.85546875" style="65" customWidth="1"/>
    <col min="11" max="11" width="5" style="65" customWidth="1"/>
    <col min="12" max="12" width="4.42578125" style="65" customWidth="1"/>
    <col min="13" max="13" width="4.5703125" style="65" customWidth="1"/>
    <col min="14" max="14" width="4.42578125" style="65" customWidth="1"/>
    <col min="15" max="15" width="4.85546875" style="65" customWidth="1"/>
    <col min="16" max="16" width="4.5703125" style="65" customWidth="1"/>
    <col min="17" max="17" width="5.140625" style="65" customWidth="1"/>
    <col min="18" max="256" width="9.140625" style="65"/>
    <col min="257" max="257" width="12.5703125" style="65" customWidth="1"/>
    <col min="258" max="258" width="4.42578125" style="65" customWidth="1"/>
    <col min="259" max="259" width="5.42578125" style="65" customWidth="1"/>
    <col min="260" max="260" width="5.5703125" style="65" customWidth="1"/>
    <col min="261" max="261" width="5" style="65" customWidth="1"/>
    <col min="262" max="262" width="4.42578125" style="65" customWidth="1"/>
    <col min="263" max="263" width="4.5703125" style="65" customWidth="1"/>
    <col min="264" max="264" width="5.5703125" style="65" customWidth="1"/>
    <col min="265" max="265" width="4.42578125" style="65" customWidth="1"/>
    <col min="266" max="266" width="5.85546875" style="65" customWidth="1"/>
    <col min="267" max="267" width="5" style="65" customWidth="1"/>
    <col min="268" max="268" width="4.42578125" style="65" customWidth="1"/>
    <col min="269" max="269" width="4.5703125" style="65" customWidth="1"/>
    <col min="270" max="270" width="4.42578125" style="65" customWidth="1"/>
    <col min="271" max="271" width="4.85546875" style="65" customWidth="1"/>
    <col min="272" max="272" width="4.5703125" style="65" customWidth="1"/>
    <col min="273" max="273" width="5.140625" style="65" customWidth="1"/>
    <col min="274" max="512" width="9.140625" style="65"/>
    <col min="513" max="513" width="12.5703125" style="65" customWidth="1"/>
    <col min="514" max="514" width="4.42578125" style="65" customWidth="1"/>
    <col min="515" max="515" width="5.42578125" style="65" customWidth="1"/>
    <col min="516" max="516" width="5.5703125" style="65" customWidth="1"/>
    <col min="517" max="517" width="5" style="65" customWidth="1"/>
    <col min="518" max="518" width="4.42578125" style="65" customWidth="1"/>
    <col min="519" max="519" width="4.5703125" style="65" customWidth="1"/>
    <col min="520" max="520" width="5.5703125" style="65" customWidth="1"/>
    <col min="521" max="521" width="4.42578125" style="65" customWidth="1"/>
    <col min="522" max="522" width="5.85546875" style="65" customWidth="1"/>
    <col min="523" max="523" width="5" style="65" customWidth="1"/>
    <col min="524" max="524" width="4.42578125" style="65" customWidth="1"/>
    <col min="525" max="525" width="4.5703125" style="65" customWidth="1"/>
    <col min="526" max="526" width="4.42578125" style="65" customWidth="1"/>
    <col min="527" max="527" width="4.85546875" style="65" customWidth="1"/>
    <col min="528" max="528" width="4.5703125" style="65" customWidth="1"/>
    <col min="529" max="529" width="5.140625" style="65" customWidth="1"/>
    <col min="530" max="768" width="9.140625" style="65"/>
    <col min="769" max="769" width="12.5703125" style="65" customWidth="1"/>
    <col min="770" max="770" width="4.42578125" style="65" customWidth="1"/>
    <col min="771" max="771" width="5.42578125" style="65" customWidth="1"/>
    <col min="772" max="772" width="5.5703125" style="65" customWidth="1"/>
    <col min="773" max="773" width="5" style="65" customWidth="1"/>
    <col min="774" max="774" width="4.42578125" style="65" customWidth="1"/>
    <col min="775" max="775" width="4.5703125" style="65" customWidth="1"/>
    <col min="776" max="776" width="5.5703125" style="65" customWidth="1"/>
    <col min="777" max="777" width="4.42578125" style="65" customWidth="1"/>
    <col min="778" max="778" width="5.85546875" style="65" customWidth="1"/>
    <col min="779" max="779" width="5" style="65" customWidth="1"/>
    <col min="780" max="780" width="4.42578125" style="65" customWidth="1"/>
    <col min="781" max="781" width="4.5703125" style="65" customWidth="1"/>
    <col min="782" max="782" width="4.42578125" style="65" customWidth="1"/>
    <col min="783" max="783" width="4.85546875" style="65" customWidth="1"/>
    <col min="784" max="784" width="4.5703125" style="65" customWidth="1"/>
    <col min="785" max="785" width="5.140625" style="65" customWidth="1"/>
    <col min="786" max="1024" width="9.140625" style="65"/>
    <col min="1025" max="1025" width="12.5703125" style="65" customWidth="1"/>
    <col min="1026" max="1026" width="4.42578125" style="65" customWidth="1"/>
    <col min="1027" max="1027" width="5.42578125" style="65" customWidth="1"/>
    <col min="1028" max="1028" width="5.5703125" style="65" customWidth="1"/>
    <col min="1029" max="1029" width="5" style="65" customWidth="1"/>
    <col min="1030" max="1030" width="4.42578125" style="65" customWidth="1"/>
    <col min="1031" max="1031" width="4.5703125" style="65" customWidth="1"/>
    <col min="1032" max="1032" width="5.5703125" style="65" customWidth="1"/>
    <col min="1033" max="1033" width="4.42578125" style="65" customWidth="1"/>
    <col min="1034" max="1034" width="5.85546875" style="65" customWidth="1"/>
    <col min="1035" max="1035" width="5" style="65" customWidth="1"/>
    <col min="1036" max="1036" width="4.42578125" style="65" customWidth="1"/>
    <col min="1037" max="1037" width="4.5703125" style="65" customWidth="1"/>
    <col min="1038" max="1038" width="4.42578125" style="65" customWidth="1"/>
    <col min="1039" max="1039" width="4.85546875" style="65" customWidth="1"/>
    <col min="1040" max="1040" width="4.5703125" style="65" customWidth="1"/>
    <col min="1041" max="1041" width="5.140625" style="65" customWidth="1"/>
    <col min="1042" max="1280" width="9.140625" style="65"/>
    <col min="1281" max="1281" width="12.5703125" style="65" customWidth="1"/>
    <col min="1282" max="1282" width="4.42578125" style="65" customWidth="1"/>
    <col min="1283" max="1283" width="5.42578125" style="65" customWidth="1"/>
    <col min="1284" max="1284" width="5.5703125" style="65" customWidth="1"/>
    <col min="1285" max="1285" width="5" style="65" customWidth="1"/>
    <col min="1286" max="1286" width="4.42578125" style="65" customWidth="1"/>
    <col min="1287" max="1287" width="4.5703125" style="65" customWidth="1"/>
    <col min="1288" max="1288" width="5.5703125" style="65" customWidth="1"/>
    <col min="1289" max="1289" width="4.42578125" style="65" customWidth="1"/>
    <col min="1290" max="1290" width="5.85546875" style="65" customWidth="1"/>
    <col min="1291" max="1291" width="5" style="65" customWidth="1"/>
    <col min="1292" max="1292" width="4.42578125" style="65" customWidth="1"/>
    <col min="1293" max="1293" width="4.5703125" style="65" customWidth="1"/>
    <col min="1294" max="1294" width="4.42578125" style="65" customWidth="1"/>
    <col min="1295" max="1295" width="4.85546875" style="65" customWidth="1"/>
    <col min="1296" max="1296" width="4.5703125" style="65" customWidth="1"/>
    <col min="1297" max="1297" width="5.140625" style="65" customWidth="1"/>
    <col min="1298" max="1536" width="9.140625" style="65"/>
    <col min="1537" max="1537" width="12.5703125" style="65" customWidth="1"/>
    <col min="1538" max="1538" width="4.42578125" style="65" customWidth="1"/>
    <col min="1539" max="1539" width="5.42578125" style="65" customWidth="1"/>
    <col min="1540" max="1540" width="5.5703125" style="65" customWidth="1"/>
    <col min="1541" max="1541" width="5" style="65" customWidth="1"/>
    <col min="1542" max="1542" width="4.42578125" style="65" customWidth="1"/>
    <col min="1543" max="1543" width="4.5703125" style="65" customWidth="1"/>
    <col min="1544" max="1544" width="5.5703125" style="65" customWidth="1"/>
    <col min="1545" max="1545" width="4.42578125" style="65" customWidth="1"/>
    <col min="1546" max="1546" width="5.85546875" style="65" customWidth="1"/>
    <col min="1547" max="1547" width="5" style="65" customWidth="1"/>
    <col min="1548" max="1548" width="4.42578125" style="65" customWidth="1"/>
    <col min="1549" max="1549" width="4.5703125" style="65" customWidth="1"/>
    <col min="1550" max="1550" width="4.42578125" style="65" customWidth="1"/>
    <col min="1551" max="1551" width="4.85546875" style="65" customWidth="1"/>
    <col min="1552" max="1552" width="4.5703125" style="65" customWidth="1"/>
    <col min="1553" max="1553" width="5.140625" style="65" customWidth="1"/>
    <col min="1554" max="1792" width="9.140625" style="65"/>
    <col min="1793" max="1793" width="12.5703125" style="65" customWidth="1"/>
    <col min="1794" max="1794" width="4.42578125" style="65" customWidth="1"/>
    <col min="1795" max="1795" width="5.42578125" style="65" customWidth="1"/>
    <col min="1796" max="1796" width="5.5703125" style="65" customWidth="1"/>
    <col min="1797" max="1797" width="5" style="65" customWidth="1"/>
    <col min="1798" max="1798" width="4.42578125" style="65" customWidth="1"/>
    <col min="1799" max="1799" width="4.5703125" style="65" customWidth="1"/>
    <col min="1800" max="1800" width="5.5703125" style="65" customWidth="1"/>
    <col min="1801" max="1801" width="4.42578125" style="65" customWidth="1"/>
    <col min="1802" max="1802" width="5.85546875" style="65" customWidth="1"/>
    <col min="1803" max="1803" width="5" style="65" customWidth="1"/>
    <col min="1804" max="1804" width="4.42578125" style="65" customWidth="1"/>
    <col min="1805" max="1805" width="4.5703125" style="65" customWidth="1"/>
    <col min="1806" max="1806" width="4.42578125" style="65" customWidth="1"/>
    <col min="1807" max="1807" width="4.85546875" style="65" customWidth="1"/>
    <col min="1808" max="1808" width="4.5703125" style="65" customWidth="1"/>
    <col min="1809" max="1809" width="5.140625" style="65" customWidth="1"/>
    <col min="1810" max="2048" width="9.140625" style="65"/>
    <col min="2049" max="2049" width="12.5703125" style="65" customWidth="1"/>
    <col min="2050" max="2050" width="4.42578125" style="65" customWidth="1"/>
    <col min="2051" max="2051" width="5.42578125" style="65" customWidth="1"/>
    <col min="2052" max="2052" width="5.5703125" style="65" customWidth="1"/>
    <col min="2053" max="2053" width="5" style="65" customWidth="1"/>
    <col min="2054" max="2054" width="4.42578125" style="65" customWidth="1"/>
    <col min="2055" max="2055" width="4.5703125" style="65" customWidth="1"/>
    <col min="2056" max="2056" width="5.5703125" style="65" customWidth="1"/>
    <col min="2057" max="2057" width="4.42578125" style="65" customWidth="1"/>
    <col min="2058" max="2058" width="5.85546875" style="65" customWidth="1"/>
    <col min="2059" max="2059" width="5" style="65" customWidth="1"/>
    <col min="2060" max="2060" width="4.42578125" style="65" customWidth="1"/>
    <col min="2061" max="2061" width="4.5703125" style="65" customWidth="1"/>
    <col min="2062" max="2062" width="4.42578125" style="65" customWidth="1"/>
    <col min="2063" max="2063" width="4.85546875" style="65" customWidth="1"/>
    <col min="2064" max="2064" width="4.5703125" style="65" customWidth="1"/>
    <col min="2065" max="2065" width="5.140625" style="65" customWidth="1"/>
    <col min="2066" max="2304" width="9.140625" style="65"/>
    <col min="2305" max="2305" width="12.5703125" style="65" customWidth="1"/>
    <col min="2306" max="2306" width="4.42578125" style="65" customWidth="1"/>
    <col min="2307" max="2307" width="5.42578125" style="65" customWidth="1"/>
    <col min="2308" max="2308" width="5.5703125" style="65" customWidth="1"/>
    <col min="2309" max="2309" width="5" style="65" customWidth="1"/>
    <col min="2310" max="2310" width="4.42578125" style="65" customWidth="1"/>
    <col min="2311" max="2311" width="4.5703125" style="65" customWidth="1"/>
    <col min="2312" max="2312" width="5.5703125" style="65" customWidth="1"/>
    <col min="2313" max="2313" width="4.42578125" style="65" customWidth="1"/>
    <col min="2314" max="2314" width="5.85546875" style="65" customWidth="1"/>
    <col min="2315" max="2315" width="5" style="65" customWidth="1"/>
    <col min="2316" max="2316" width="4.42578125" style="65" customWidth="1"/>
    <col min="2317" max="2317" width="4.5703125" style="65" customWidth="1"/>
    <col min="2318" max="2318" width="4.42578125" style="65" customWidth="1"/>
    <col min="2319" max="2319" width="4.85546875" style="65" customWidth="1"/>
    <col min="2320" max="2320" width="4.5703125" style="65" customWidth="1"/>
    <col min="2321" max="2321" width="5.140625" style="65" customWidth="1"/>
    <col min="2322" max="2560" width="9.140625" style="65"/>
    <col min="2561" max="2561" width="12.5703125" style="65" customWidth="1"/>
    <col min="2562" max="2562" width="4.42578125" style="65" customWidth="1"/>
    <col min="2563" max="2563" width="5.42578125" style="65" customWidth="1"/>
    <col min="2564" max="2564" width="5.5703125" style="65" customWidth="1"/>
    <col min="2565" max="2565" width="5" style="65" customWidth="1"/>
    <col min="2566" max="2566" width="4.42578125" style="65" customWidth="1"/>
    <col min="2567" max="2567" width="4.5703125" style="65" customWidth="1"/>
    <col min="2568" max="2568" width="5.5703125" style="65" customWidth="1"/>
    <col min="2569" max="2569" width="4.42578125" style="65" customWidth="1"/>
    <col min="2570" max="2570" width="5.85546875" style="65" customWidth="1"/>
    <col min="2571" max="2571" width="5" style="65" customWidth="1"/>
    <col min="2572" max="2572" width="4.42578125" style="65" customWidth="1"/>
    <col min="2573" max="2573" width="4.5703125" style="65" customWidth="1"/>
    <col min="2574" max="2574" width="4.42578125" style="65" customWidth="1"/>
    <col min="2575" max="2575" width="4.85546875" style="65" customWidth="1"/>
    <col min="2576" max="2576" width="4.5703125" style="65" customWidth="1"/>
    <col min="2577" max="2577" width="5.140625" style="65" customWidth="1"/>
    <col min="2578" max="2816" width="9.140625" style="65"/>
    <col min="2817" max="2817" width="12.5703125" style="65" customWidth="1"/>
    <col min="2818" max="2818" width="4.42578125" style="65" customWidth="1"/>
    <col min="2819" max="2819" width="5.42578125" style="65" customWidth="1"/>
    <col min="2820" max="2820" width="5.5703125" style="65" customWidth="1"/>
    <col min="2821" max="2821" width="5" style="65" customWidth="1"/>
    <col min="2822" max="2822" width="4.42578125" style="65" customWidth="1"/>
    <col min="2823" max="2823" width="4.5703125" style="65" customWidth="1"/>
    <col min="2824" max="2824" width="5.5703125" style="65" customWidth="1"/>
    <col min="2825" max="2825" width="4.42578125" style="65" customWidth="1"/>
    <col min="2826" max="2826" width="5.85546875" style="65" customWidth="1"/>
    <col min="2827" max="2827" width="5" style="65" customWidth="1"/>
    <col min="2828" max="2828" width="4.42578125" style="65" customWidth="1"/>
    <col min="2829" max="2829" width="4.5703125" style="65" customWidth="1"/>
    <col min="2830" max="2830" width="4.42578125" style="65" customWidth="1"/>
    <col min="2831" max="2831" width="4.85546875" style="65" customWidth="1"/>
    <col min="2832" max="2832" width="4.5703125" style="65" customWidth="1"/>
    <col min="2833" max="2833" width="5.140625" style="65" customWidth="1"/>
    <col min="2834" max="3072" width="9.140625" style="65"/>
    <col min="3073" max="3073" width="12.5703125" style="65" customWidth="1"/>
    <col min="3074" max="3074" width="4.42578125" style="65" customWidth="1"/>
    <col min="3075" max="3075" width="5.42578125" style="65" customWidth="1"/>
    <col min="3076" max="3076" width="5.5703125" style="65" customWidth="1"/>
    <col min="3077" max="3077" width="5" style="65" customWidth="1"/>
    <col min="3078" max="3078" width="4.42578125" style="65" customWidth="1"/>
    <col min="3079" max="3079" width="4.5703125" style="65" customWidth="1"/>
    <col min="3080" max="3080" width="5.5703125" style="65" customWidth="1"/>
    <col min="3081" max="3081" width="4.42578125" style="65" customWidth="1"/>
    <col min="3082" max="3082" width="5.85546875" style="65" customWidth="1"/>
    <col min="3083" max="3083" width="5" style="65" customWidth="1"/>
    <col min="3084" max="3084" width="4.42578125" style="65" customWidth="1"/>
    <col min="3085" max="3085" width="4.5703125" style="65" customWidth="1"/>
    <col min="3086" max="3086" width="4.42578125" style="65" customWidth="1"/>
    <col min="3087" max="3087" width="4.85546875" style="65" customWidth="1"/>
    <col min="3088" max="3088" width="4.5703125" style="65" customWidth="1"/>
    <col min="3089" max="3089" width="5.140625" style="65" customWidth="1"/>
    <col min="3090" max="3328" width="9.140625" style="65"/>
    <col min="3329" max="3329" width="12.5703125" style="65" customWidth="1"/>
    <col min="3330" max="3330" width="4.42578125" style="65" customWidth="1"/>
    <col min="3331" max="3331" width="5.42578125" style="65" customWidth="1"/>
    <col min="3332" max="3332" width="5.5703125" style="65" customWidth="1"/>
    <col min="3333" max="3333" width="5" style="65" customWidth="1"/>
    <col min="3334" max="3334" width="4.42578125" style="65" customWidth="1"/>
    <col min="3335" max="3335" width="4.5703125" style="65" customWidth="1"/>
    <col min="3336" max="3336" width="5.5703125" style="65" customWidth="1"/>
    <col min="3337" max="3337" width="4.42578125" style="65" customWidth="1"/>
    <col min="3338" max="3338" width="5.85546875" style="65" customWidth="1"/>
    <col min="3339" max="3339" width="5" style="65" customWidth="1"/>
    <col min="3340" max="3340" width="4.42578125" style="65" customWidth="1"/>
    <col min="3341" max="3341" width="4.5703125" style="65" customWidth="1"/>
    <col min="3342" max="3342" width="4.42578125" style="65" customWidth="1"/>
    <col min="3343" max="3343" width="4.85546875" style="65" customWidth="1"/>
    <col min="3344" max="3344" width="4.5703125" style="65" customWidth="1"/>
    <col min="3345" max="3345" width="5.140625" style="65" customWidth="1"/>
    <col min="3346" max="3584" width="9.140625" style="65"/>
    <col min="3585" max="3585" width="12.5703125" style="65" customWidth="1"/>
    <col min="3586" max="3586" width="4.42578125" style="65" customWidth="1"/>
    <col min="3587" max="3587" width="5.42578125" style="65" customWidth="1"/>
    <col min="3588" max="3588" width="5.5703125" style="65" customWidth="1"/>
    <col min="3589" max="3589" width="5" style="65" customWidth="1"/>
    <col min="3590" max="3590" width="4.42578125" style="65" customWidth="1"/>
    <col min="3591" max="3591" width="4.5703125" style="65" customWidth="1"/>
    <col min="3592" max="3592" width="5.5703125" style="65" customWidth="1"/>
    <col min="3593" max="3593" width="4.42578125" style="65" customWidth="1"/>
    <col min="3594" max="3594" width="5.85546875" style="65" customWidth="1"/>
    <col min="3595" max="3595" width="5" style="65" customWidth="1"/>
    <col min="3596" max="3596" width="4.42578125" style="65" customWidth="1"/>
    <col min="3597" max="3597" width="4.5703125" style="65" customWidth="1"/>
    <col min="3598" max="3598" width="4.42578125" style="65" customWidth="1"/>
    <col min="3599" max="3599" width="4.85546875" style="65" customWidth="1"/>
    <col min="3600" max="3600" width="4.5703125" style="65" customWidth="1"/>
    <col min="3601" max="3601" width="5.140625" style="65" customWidth="1"/>
    <col min="3602" max="3840" width="9.140625" style="65"/>
    <col min="3841" max="3841" width="12.5703125" style="65" customWidth="1"/>
    <col min="3842" max="3842" width="4.42578125" style="65" customWidth="1"/>
    <col min="3843" max="3843" width="5.42578125" style="65" customWidth="1"/>
    <col min="3844" max="3844" width="5.5703125" style="65" customWidth="1"/>
    <col min="3845" max="3845" width="5" style="65" customWidth="1"/>
    <col min="3846" max="3846" width="4.42578125" style="65" customWidth="1"/>
    <col min="3847" max="3847" width="4.5703125" style="65" customWidth="1"/>
    <col min="3848" max="3848" width="5.5703125" style="65" customWidth="1"/>
    <col min="3849" max="3849" width="4.42578125" style="65" customWidth="1"/>
    <col min="3850" max="3850" width="5.85546875" style="65" customWidth="1"/>
    <col min="3851" max="3851" width="5" style="65" customWidth="1"/>
    <col min="3852" max="3852" width="4.42578125" style="65" customWidth="1"/>
    <col min="3853" max="3853" width="4.5703125" style="65" customWidth="1"/>
    <col min="3854" max="3854" width="4.42578125" style="65" customWidth="1"/>
    <col min="3855" max="3855" width="4.85546875" style="65" customWidth="1"/>
    <col min="3856" max="3856" width="4.5703125" style="65" customWidth="1"/>
    <col min="3857" max="3857" width="5.140625" style="65" customWidth="1"/>
    <col min="3858" max="4096" width="9.140625" style="65"/>
    <col min="4097" max="4097" width="12.5703125" style="65" customWidth="1"/>
    <col min="4098" max="4098" width="4.42578125" style="65" customWidth="1"/>
    <col min="4099" max="4099" width="5.42578125" style="65" customWidth="1"/>
    <col min="4100" max="4100" width="5.5703125" style="65" customWidth="1"/>
    <col min="4101" max="4101" width="5" style="65" customWidth="1"/>
    <col min="4102" max="4102" width="4.42578125" style="65" customWidth="1"/>
    <col min="4103" max="4103" width="4.5703125" style="65" customWidth="1"/>
    <col min="4104" max="4104" width="5.5703125" style="65" customWidth="1"/>
    <col min="4105" max="4105" width="4.42578125" style="65" customWidth="1"/>
    <col min="4106" max="4106" width="5.85546875" style="65" customWidth="1"/>
    <col min="4107" max="4107" width="5" style="65" customWidth="1"/>
    <col min="4108" max="4108" width="4.42578125" style="65" customWidth="1"/>
    <col min="4109" max="4109" width="4.5703125" style="65" customWidth="1"/>
    <col min="4110" max="4110" width="4.42578125" style="65" customWidth="1"/>
    <col min="4111" max="4111" width="4.85546875" style="65" customWidth="1"/>
    <col min="4112" max="4112" width="4.5703125" style="65" customWidth="1"/>
    <col min="4113" max="4113" width="5.140625" style="65" customWidth="1"/>
    <col min="4114" max="4352" width="9.140625" style="65"/>
    <col min="4353" max="4353" width="12.5703125" style="65" customWidth="1"/>
    <col min="4354" max="4354" width="4.42578125" style="65" customWidth="1"/>
    <col min="4355" max="4355" width="5.42578125" style="65" customWidth="1"/>
    <col min="4356" max="4356" width="5.5703125" style="65" customWidth="1"/>
    <col min="4357" max="4357" width="5" style="65" customWidth="1"/>
    <col min="4358" max="4358" width="4.42578125" style="65" customWidth="1"/>
    <col min="4359" max="4359" width="4.5703125" style="65" customWidth="1"/>
    <col min="4360" max="4360" width="5.5703125" style="65" customWidth="1"/>
    <col min="4361" max="4361" width="4.42578125" style="65" customWidth="1"/>
    <col min="4362" max="4362" width="5.85546875" style="65" customWidth="1"/>
    <col min="4363" max="4363" width="5" style="65" customWidth="1"/>
    <col min="4364" max="4364" width="4.42578125" style="65" customWidth="1"/>
    <col min="4365" max="4365" width="4.5703125" style="65" customWidth="1"/>
    <col min="4366" max="4366" width="4.42578125" style="65" customWidth="1"/>
    <col min="4367" max="4367" width="4.85546875" style="65" customWidth="1"/>
    <col min="4368" max="4368" width="4.5703125" style="65" customWidth="1"/>
    <col min="4369" max="4369" width="5.140625" style="65" customWidth="1"/>
    <col min="4370" max="4608" width="9.140625" style="65"/>
    <col min="4609" max="4609" width="12.5703125" style="65" customWidth="1"/>
    <col min="4610" max="4610" width="4.42578125" style="65" customWidth="1"/>
    <col min="4611" max="4611" width="5.42578125" style="65" customWidth="1"/>
    <col min="4612" max="4612" width="5.5703125" style="65" customWidth="1"/>
    <col min="4613" max="4613" width="5" style="65" customWidth="1"/>
    <col min="4614" max="4614" width="4.42578125" style="65" customWidth="1"/>
    <col min="4615" max="4615" width="4.5703125" style="65" customWidth="1"/>
    <col min="4616" max="4616" width="5.5703125" style="65" customWidth="1"/>
    <col min="4617" max="4617" width="4.42578125" style="65" customWidth="1"/>
    <col min="4618" max="4618" width="5.85546875" style="65" customWidth="1"/>
    <col min="4619" max="4619" width="5" style="65" customWidth="1"/>
    <col min="4620" max="4620" width="4.42578125" style="65" customWidth="1"/>
    <col min="4621" max="4621" width="4.5703125" style="65" customWidth="1"/>
    <col min="4622" max="4622" width="4.42578125" style="65" customWidth="1"/>
    <col min="4623" max="4623" width="4.85546875" style="65" customWidth="1"/>
    <col min="4624" max="4624" width="4.5703125" style="65" customWidth="1"/>
    <col min="4625" max="4625" width="5.140625" style="65" customWidth="1"/>
    <col min="4626" max="4864" width="9.140625" style="65"/>
    <col min="4865" max="4865" width="12.5703125" style="65" customWidth="1"/>
    <col min="4866" max="4866" width="4.42578125" style="65" customWidth="1"/>
    <col min="4867" max="4867" width="5.42578125" style="65" customWidth="1"/>
    <col min="4868" max="4868" width="5.5703125" style="65" customWidth="1"/>
    <col min="4869" max="4869" width="5" style="65" customWidth="1"/>
    <col min="4870" max="4870" width="4.42578125" style="65" customWidth="1"/>
    <col min="4871" max="4871" width="4.5703125" style="65" customWidth="1"/>
    <col min="4872" max="4872" width="5.5703125" style="65" customWidth="1"/>
    <col min="4873" max="4873" width="4.42578125" style="65" customWidth="1"/>
    <col min="4874" max="4874" width="5.85546875" style="65" customWidth="1"/>
    <col min="4875" max="4875" width="5" style="65" customWidth="1"/>
    <col min="4876" max="4876" width="4.42578125" style="65" customWidth="1"/>
    <col min="4877" max="4877" width="4.5703125" style="65" customWidth="1"/>
    <col min="4878" max="4878" width="4.42578125" style="65" customWidth="1"/>
    <col min="4879" max="4879" width="4.85546875" style="65" customWidth="1"/>
    <col min="4880" max="4880" width="4.5703125" style="65" customWidth="1"/>
    <col min="4881" max="4881" width="5.140625" style="65" customWidth="1"/>
    <col min="4882" max="5120" width="9.140625" style="65"/>
    <col min="5121" max="5121" width="12.5703125" style="65" customWidth="1"/>
    <col min="5122" max="5122" width="4.42578125" style="65" customWidth="1"/>
    <col min="5123" max="5123" width="5.42578125" style="65" customWidth="1"/>
    <col min="5124" max="5124" width="5.5703125" style="65" customWidth="1"/>
    <col min="5125" max="5125" width="5" style="65" customWidth="1"/>
    <col min="5126" max="5126" width="4.42578125" style="65" customWidth="1"/>
    <col min="5127" max="5127" width="4.5703125" style="65" customWidth="1"/>
    <col min="5128" max="5128" width="5.5703125" style="65" customWidth="1"/>
    <col min="5129" max="5129" width="4.42578125" style="65" customWidth="1"/>
    <col min="5130" max="5130" width="5.85546875" style="65" customWidth="1"/>
    <col min="5131" max="5131" width="5" style="65" customWidth="1"/>
    <col min="5132" max="5132" width="4.42578125" style="65" customWidth="1"/>
    <col min="5133" max="5133" width="4.5703125" style="65" customWidth="1"/>
    <col min="5134" max="5134" width="4.42578125" style="65" customWidth="1"/>
    <col min="5135" max="5135" width="4.85546875" style="65" customWidth="1"/>
    <col min="5136" max="5136" width="4.5703125" style="65" customWidth="1"/>
    <col min="5137" max="5137" width="5.140625" style="65" customWidth="1"/>
    <col min="5138" max="5376" width="9.140625" style="65"/>
    <col min="5377" max="5377" width="12.5703125" style="65" customWidth="1"/>
    <col min="5378" max="5378" width="4.42578125" style="65" customWidth="1"/>
    <col min="5379" max="5379" width="5.42578125" style="65" customWidth="1"/>
    <col min="5380" max="5380" width="5.5703125" style="65" customWidth="1"/>
    <col min="5381" max="5381" width="5" style="65" customWidth="1"/>
    <col min="5382" max="5382" width="4.42578125" style="65" customWidth="1"/>
    <col min="5383" max="5383" width="4.5703125" style="65" customWidth="1"/>
    <col min="5384" max="5384" width="5.5703125" style="65" customWidth="1"/>
    <col min="5385" max="5385" width="4.42578125" style="65" customWidth="1"/>
    <col min="5386" max="5386" width="5.85546875" style="65" customWidth="1"/>
    <col min="5387" max="5387" width="5" style="65" customWidth="1"/>
    <col min="5388" max="5388" width="4.42578125" style="65" customWidth="1"/>
    <col min="5389" max="5389" width="4.5703125" style="65" customWidth="1"/>
    <col min="5390" max="5390" width="4.42578125" style="65" customWidth="1"/>
    <col min="5391" max="5391" width="4.85546875" style="65" customWidth="1"/>
    <col min="5392" max="5392" width="4.5703125" style="65" customWidth="1"/>
    <col min="5393" max="5393" width="5.140625" style="65" customWidth="1"/>
    <col min="5394" max="5632" width="9.140625" style="65"/>
    <col min="5633" max="5633" width="12.5703125" style="65" customWidth="1"/>
    <col min="5634" max="5634" width="4.42578125" style="65" customWidth="1"/>
    <col min="5635" max="5635" width="5.42578125" style="65" customWidth="1"/>
    <col min="5636" max="5636" width="5.5703125" style="65" customWidth="1"/>
    <col min="5637" max="5637" width="5" style="65" customWidth="1"/>
    <col min="5638" max="5638" width="4.42578125" style="65" customWidth="1"/>
    <col min="5639" max="5639" width="4.5703125" style="65" customWidth="1"/>
    <col min="5640" max="5640" width="5.5703125" style="65" customWidth="1"/>
    <col min="5641" max="5641" width="4.42578125" style="65" customWidth="1"/>
    <col min="5642" max="5642" width="5.85546875" style="65" customWidth="1"/>
    <col min="5643" max="5643" width="5" style="65" customWidth="1"/>
    <col min="5644" max="5644" width="4.42578125" style="65" customWidth="1"/>
    <col min="5645" max="5645" width="4.5703125" style="65" customWidth="1"/>
    <col min="5646" max="5646" width="4.42578125" style="65" customWidth="1"/>
    <col min="5647" max="5647" width="4.85546875" style="65" customWidth="1"/>
    <col min="5648" max="5648" width="4.5703125" style="65" customWidth="1"/>
    <col min="5649" max="5649" width="5.140625" style="65" customWidth="1"/>
    <col min="5650" max="5888" width="9.140625" style="65"/>
    <col min="5889" max="5889" width="12.5703125" style="65" customWidth="1"/>
    <col min="5890" max="5890" width="4.42578125" style="65" customWidth="1"/>
    <col min="5891" max="5891" width="5.42578125" style="65" customWidth="1"/>
    <col min="5892" max="5892" width="5.5703125" style="65" customWidth="1"/>
    <col min="5893" max="5893" width="5" style="65" customWidth="1"/>
    <col min="5894" max="5894" width="4.42578125" style="65" customWidth="1"/>
    <col min="5895" max="5895" width="4.5703125" style="65" customWidth="1"/>
    <col min="5896" max="5896" width="5.5703125" style="65" customWidth="1"/>
    <col min="5897" max="5897" width="4.42578125" style="65" customWidth="1"/>
    <col min="5898" max="5898" width="5.85546875" style="65" customWidth="1"/>
    <col min="5899" max="5899" width="5" style="65" customWidth="1"/>
    <col min="5900" max="5900" width="4.42578125" style="65" customWidth="1"/>
    <col min="5901" max="5901" width="4.5703125" style="65" customWidth="1"/>
    <col min="5902" max="5902" width="4.42578125" style="65" customWidth="1"/>
    <col min="5903" max="5903" width="4.85546875" style="65" customWidth="1"/>
    <col min="5904" max="5904" width="4.5703125" style="65" customWidth="1"/>
    <col min="5905" max="5905" width="5.140625" style="65" customWidth="1"/>
    <col min="5906" max="6144" width="9.140625" style="65"/>
    <col min="6145" max="6145" width="12.5703125" style="65" customWidth="1"/>
    <col min="6146" max="6146" width="4.42578125" style="65" customWidth="1"/>
    <col min="6147" max="6147" width="5.42578125" style="65" customWidth="1"/>
    <col min="6148" max="6148" width="5.5703125" style="65" customWidth="1"/>
    <col min="6149" max="6149" width="5" style="65" customWidth="1"/>
    <col min="6150" max="6150" width="4.42578125" style="65" customWidth="1"/>
    <col min="6151" max="6151" width="4.5703125" style="65" customWidth="1"/>
    <col min="6152" max="6152" width="5.5703125" style="65" customWidth="1"/>
    <col min="6153" max="6153" width="4.42578125" style="65" customWidth="1"/>
    <col min="6154" max="6154" width="5.85546875" style="65" customWidth="1"/>
    <col min="6155" max="6155" width="5" style="65" customWidth="1"/>
    <col min="6156" max="6156" width="4.42578125" style="65" customWidth="1"/>
    <col min="6157" max="6157" width="4.5703125" style="65" customWidth="1"/>
    <col min="6158" max="6158" width="4.42578125" style="65" customWidth="1"/>
    <col min="6159" max="6159" width="4.85546875" style="65" customWidth="1"/>
    <col min="6160" max="6160" width="4.5703125" style="65" customWidth="1"/>
    <col min="6161" max="6161" width="5.140625" style="65" customWidth="1"/>
    <col min="6162" max="6400" width="9.140625" style="65"/>
    <col min="6401" max="6401" width="12.5703125" style="65" customWidth="1"/>
    <col min="6402" max="6402" width="4.42578125" style="65" customWidth="1"/>
    <col min="6403" max="6403" width="5.42578125" style="65" customWidth="1"/>
    <col min="6404" max="6404" width="5.5703125" style="65" customWidth="1"/>
    <col min="6405" max="6405" width="5" style="65" customWidth="1"/>
    <col min="6406" max="6406" width="4.42578125" style="65" customWidth="1"/>
    <col min="6407" max="6407" width="4.5703125" style="65" customWidth="1"/>
    <col min="6408" max="6408" width="5.5703125" style="65" customWidth="1"/>
    <col min="6409" max="6409" width="4.42578125" style="65" customWidth="1"/>
    <col min="6410" max="6410" width="5.85546875" style="65" customWidth="1"/>
    <col min="6411" max="6411" width="5" style="65" customWidth="1"/>
    <col min="6412" max="6412" width="4.42578125" style="65" customWidth="1"/>
    <col min="6413" max="6413" width="4.5703125" style="65" customWidth="1"/>
    <col min="6414" max="6414" width="4.42578125" style="65" customWidth="1"/>
    <col min="6415" max="6415" width="4.85546875" style="65" customWidth="1"/>
    <col min="6416" max="6416" width="4.5703125" style="65" customWidth="1"/>
    <col min="6417" max="6417" width="5.140625" style="65" customWidth="1"/>
    <col min="6418" max="6656" width="9.140625" style="65"/>
    <col min="6657" max="6657" width="12.5703125" style="65" customWidth="1"/>
    <col min="6658" max="6658" width="4.42578125" style="65" customWidth="1"/>
    <col min="6659" max="6659" width="5.42578125" style="65" customWidth="1"/>
    <col min="6660" max="6660" width="5.5703125" style="65" customWidth="1"/>
    <col min="6661" max="6661" width="5" style="65" customWidth="1"/>
    <col min="6662" max="6662" width="4.42578125" style="65" customWidth="1"/>
    <col min="6663" max="6663" width="4.5703125" style="65" customWidth="1"/>
    <col min="6664" max="6664" width="5.5703125" style="65" customWidth="1"/>
    <col min="6665" max="6665" width="4.42578125" style="65" customWidth="1"/>
    <col min="6666" max="6666" width="5.85546875" style="65" customWidth="1"/>
    <col min="6667" max="6667" width="5" style="65" customWidth="1"/>
    <col min="6668" max="6668" width="4.42578125" style="65" customWidth="1"/>
    <col min="6669" max="6669" width="4.5703125" style="65" customWidth="1"/>
    <col min="6670" max="6670" width="4.42578125" style="65" customWidth="1"/>
    <col min="6671" max="6671" width="4.85546875" style="65" customWidth="1"/>
    <col min="6672" max="6672" width="4.5703125" style="65" customWidth="1"/>
    <col min="6673" max="6673" width="5.140625" style="65" customWidth="1"/>
    <col min="6674" max="6912" width="9.140625" style="65"/>
    <col min="6913" max="6913" width="12.5703125" style="65" customWidth="1"/>
    <col min="6914" max="6914" width="4.42578125" style="65" customWidth="1"/>
    <col min="6915" max="6915" width="5.42578125" style="65" customWidth="1"/>
    <col min="6916" max="6916" width="5.5703125" style="65" customWidth="1"/>
    <col min="6917" max="6917" width="5" style="65" customWidth="1"/>
    <col min="6918" max="6918" width="4.42578125" style="65" customWidth="1"/>
    <col min="6919" max="6919" width="4.5703125" style="65" customWidth="1"/>
    <col min="6920" max="6920" width="5.5703125" style="65" customWidth="1"/>
    <col min="6921" max="6921" width="4.42578125" style="65" customWidth="1"/>
    <col min="6922" max="6922" width="5.85546875" style="65" customWidth="1"/>
    <col min="6923" max="6923" width="5" style="65" customWidth="1"/>
    <col min="6924" max="6924" width="4.42578125" style="65" customWidth="1"/>
    <col min="6925" max="6925" width="4.5703125" style="65" customWidth="1"/>
    <col min="6926" max="6926" width="4.42578125" style="65" customWidth="1"/>
    <col min="6927" max="6927" width="4.85546875" style="65" customWidth="1"/>
    <col min="6928" max="6928" width="4.5703125" style="65" customWidth="1"/>
    <col min="6929" max="6929" width="5.140625" style="65" customWidth="1"/>
    <col min="6930" max="7168" width="9.140625" style="65"/>
    <col min="7169" max="7169" width="12.5703125" style="65" customWidth="1"/>
    <col min="7170" max="7170" width="4.42578125" style="65" customWidth="1"/>
    <col min="7171" max="7171" width="5.42578125" style="65" customWidth="1"/>
    <col min="7172" max="7172" width="5.5703125" style="65" customWidth="1"/>
    <col min="7173" max="7173" width="5" style="65" customWidth="1"/>
    <col min="7174" max="7174" width="4.42578125" style="65" customWidth="1"/>
    <col min="7175" max="7175" width="4.5703125" style="65" customWidth="1"/>
    <col min="7176" max="7176" width="5.5703125" style="65" customWidth="1"/>
    <col min="7177" max="7177" width="4.42578125" style="65" customWidth="1"/>
    <col min="7178" max="7178" width="5.85546875" style="65" customWidth="1"/>
    <col min="7179" max="7179" width="5" style="65" customWidth="1"/>
    <col min="7180" max="7180" width="4.42578125" style="65" customWidth="1"/>
    <col min="7181" max="7181" width="4.5703125" style="65" customWidth="1"/>
    <col min="7182" max="7182" width="4.42578125" style="65" customWidth="1"/>
    <col min="7183" max="7183" width="4.85546875" style="65" customWidth="1"/>
    <col min="7184" max="7184" width="4.5703125" style="65" customWidth="1"/>
    <col min="7185" max="7185" width="5.140625" style="65" customWidth="1"/>
    <col min="7186" max="7424" width="9.140625" style="65"/>
    <col min="7425" max="7425" width="12.5703125" style="65" customWidth="1"/>
    <col min="7426" max="7426" width="4.42578125" style="65" customWidth="1"/>
    <col min="7427" max="7427" width="5.42578125" style="65" customWidth="1"/>
    <col min="7428" max="7428" width="5.5703125" style="65" customWidth="1"/>
    <col min="7429" max="7429" width="5" style="65" customWidth="1"/>
    <col min="7430" max="7430" width="4.42578125" style="65" customWidth="1"/>
    <col min="7431" max="7431" width="4.5703125" style="65" customWidth="1"/>
    <col min="7432" max="7432" width="5.5703125" style="65" customWidth="1"/>
    <col min="7433" max="7433" width="4.42578125" style="65" customWidth="1"/>
    <col min="7434" max="7434" width="5.85546875" style="65" customWidth="1"/>
    <col min="7435" max="7435" width="5" style="65" customWidth="1"/>
    <col min="7436" max="7436" width="4.42578125" style="65" customWidth="1"/>
    <col min="7437" max="7437" width="4.5703125" style="65" customWidth="1"/>
    <col min="7438" max="7438" width="4.42578125" style="65" customWidth="1"/>
    <col min="7439" max="7439" width="4.85546875" style="65" customWidth="1"/>
    <col min="7440" max="7440" width="4.5703125" style="65" customWidth="1"/>
    <col min="7441" max="7441" width="5.140625" style="65" customWidth="1"/>
    <col min="7442" max="7680" width="9.140625" style="65"/>
    <col min="7681" max="7681" width="12.5703125" style="65" customWidth="1"/>
    <col min="7682" max="7682" width="4.42578125" style="65" customWidth="1"/>
    <col min="7683" max="7683" width="5.42578125" style="65" customWidth="1"/>
    <col min="7684" max="7684" width="5.5703125" style="65" customWidth="1"/>
    <col min="7685" max="7685" width="5" style="65" customWidth="1"/>
    <col min="7686" max="7686" width="4.42578125" style="65" customWidth="1"/>
    <col min="7687" max="7687" width="4.5703125" style="65" customWidth="1"/>
    <col min="7688" max="7688" width="5.5703125" style="65" customWidth="1"/>
    <col min="7689" max="7689" width="4.42578125" style="65" customWidth="1"/>
    <col min="7690" max="7690" width="5.85546875" style="65" customWidth="1"/>
    <col min="7691" max="7691" width="5" style="65" customWidth="1"/>
    <col min="7692" max="7692" width="4.42578125" style="65" customWidth="1"/>
    <col min="7693" max="7693" width="4.5703125" style="65" customWidth="1"/>
    <col min="7694" max="7694" width="4.42578125" style="65" customWidth="1"/>
    <col min="7695" max="7695" width="4.85546875" style="65" customWidth="1"/>
    <col min="7696" max="7696" width="4.5703125" style="65" customWidth="1"/>
    <col min="7697" max="7697" width="5.140625" style="65" customWidth="1"/>
    <col min="7698" max="7936" width="9.140625" style="65"/>
    <col min="7937" max="7937" width="12.5703125" style="65" customWidth="1"/>
    <col min="7938" max="7938" width="4.42578125" style="65" customWidth="1"/>
    <col min="7939" max="7939" width="5.42578125" style="65" customWidth="1"/>
    <col min="7940" max="7940" width="5.5703125" style="65" customWidth="1"/>
    <col min="7941" max="7941" width="5" style="65" customWidth="1"/>
    <col min="7942" max="7942" width="4.42578125" style="65" customWidth="1"/>
    <col min="7943" max="7943" width="4.5703125" style="65" customWidth="1"/>
    <col min="7944" max="7944" width="5.5703125" style="65" customWidth="1"/>
    <col min="7945" max="7945" width="4.42578125" style="65" customWidth="1"/>
    <col min="7946" max="7946" width="5.85546875" style="65" customWidth="1"/>
    <col min="7947" max="7947" width="5" style="65" customWidth="1"/>
    <col min="7948" max="7948" width="4.42578125" style="65" customWidth="1"/>
    <col min="7949" max="7949" width="4.5703125" style="65" customWidth="1"/>
    <col min="7950" max="7950" width="4.42578125" style="65" customWidth="1"/>
    <col min="7951" max="7951" width="4.85546875" style="65" customWidth="1"/>
    <col min="7952" max="7952" width="4.5703125" style="65" customWidth="1"/>
    <col min="7953" max="7953" width="5.140625" style="65" customWidth="1"/>
    <col min="7954" max="8192" width="9.140625" style="65"/>
    <col min="8193" max="8193" width="12.5703125" style="65" customWidth="1"/>
    <col min="8194" max="8194" width="4.42578125" style="65" customWidth="1"/>
    <col min="8195" max="8195" width="5.42578125" style="65" customWidth="1"/>
    <col min="8196" max="8196" width="5.5703125" style="65" customWidth="1"/>
    <col min="8197" max="8197" width="5" style="65" customWidth="1"/>
    <col min="8198" max="8198" width="4.42578125" style="65" customWidth="1"/>
    <col min="8199" max="8199" width="4.5703125" style="65" customWidth="1"/>
    <col min="8200" max="8200" width="5.5703125" style="65" customWidth="1"/>
    <col min="8201" max="8201" width="4.42578125" style="65" customWidth="1"/>
    <col min="8202" max="8202" width="5.85546875" style="65" customWidth="1"/>
    <col min="8203" max="8203" width="5" style="65" customWidth="1"/>
    <col min="8204" max="8204" width="4.42578125" style="65" customWidth="1"/>
    <col min="8205" max="8205" width="4.5703125" style="65" customWidth="1"/>
    <col min="8206" max="8206" width="4.42578125" style="65" customWidth="1"/>
    <col min="8207" max="8207" width="4.85546875" style="65" customWidth="1"/>
    <col min="8208" max="8208" width="4.5703125" style="65" customWidth="1"/>
    <col min="8209" max="8209" width="5.140625" style="65" customWidth="1"/>
    <col min="8210" max="8448" width="9.140625" style="65"/>
    <col min="8449" max="8449" width="12.5703125" style="65" customWidth="1"/>
    <col min="8450" max="8450" width="4.42578125" style="65" customWidth="1"/>
    <col min="8451" max="8451" width="5.42578125" style="65" customWidth="1"/>
    <col min="8452" max="8452" width="5.5703125" style="65" customWidth="1"/>
    <col min="8453" max="8453" width="5" style="65" customWidth="1"/>
    <col min="8454" max="8454" width="4.42578125" style="65" customWidth="1"/>
    <col min="8455" max="8455" width="4.5703125" style="65" customWidth="1"/>
    <col min="8456" max="8456" width="5.5703125" style="65" customWidth="1"/>
    <col min="8457" max="8457" width="4.42578125" style="65" customWidth="1"/>
    <col min="8458" max="8458" width="5.85546875" style="65" customWidth="1"/>
    <col min="8459" max="8459" width="5" style="65" customWidth="1"/>
    <col min="8460" max="8460" width="4.42578125" style="65" customWidth="1"/>
    <col min="8461" max="8461" width="4.5703125" style="65" customWidth="1"/>
    <col min="8462" max="8462" width="4.42578125" style="65" customWidth="1"/>
    <col min="8463" max="8463" width="4.85546875" style="65" customWidth="1"/>
    <col min="8464" max="8464" width="4.5703125" style="65" customWidth="1"/>
    <col min="8465" max="8465" width="5.140625" style="65" customWidth="1"/>
    <col min="8466" max="8704" width="9.140625" style="65"/>
    <col min="8705" max="8705" width="12.5703125" style="65" customWidth="1"/>
    <col min="8706" max="8706" width="4.42578125" style="65" customWidth="1"/>
    <col min="8707" max="8707" width="5.42578125" style="65" customWidth="1"/>
    <col min="8708" max="8708" width="5.5703125" style="65" customWidth="1"/>
    <col min="8709" max="8709" width="5" style="65" customWidth="1"/>
    <col min="8710" max="8710" width="4.42578125" style="65" customWidth="1"/>
    <col min="8711" max="8711" width="4.5703125" style="65" customWidth="1"/>
    <col min="8712" max="8712" width="5.5703125" style="65" customWidth="1"/>
    <col min="8713" max="8713" width="4.42578125" style="65" customWidth="1"/>
    <col min="8714" max="8714" width="5.85546875" style="65" customWidth="1"/>
    <col min="8715" max="8715" width="5" style="65" customWidth="1"/>
    <col min="8716" max="8716" width="4.42578125" style="65" customWidth="1"/>
    <col min="8717" max="8717" width="4.5703125" style="65" customWidth="1"/>
    <col min="8718" max="8718" width="4.42578125" style="65" customWidth="1"/>
    <col min="8719" max="8719" width="4.85546875" style="65" customWidth="1"/>
    <col min="8720" max="8720" width="4.5703125" style="65" customWidth="1"/>
    <col min="8721" max="8721" width="5.140625" style="65" customWidth="1"/>
    <col min="8722" max="8960" width="9.140625" style="65"/>
    <col min="8961" max="8961" width="12.5703125" style="65" customWidth="1"/>
    <col min="8962" max="8962" width="4.42578125" style="65" customWidth="1"/>
    <col min="8963" max="8963" width="5.42578125" style="65" customWidth="1"/>
    <col min="8964" max="8964" width="5.5703125" style="65" customWidth="1"/>
    <col min="8965" max="8965" width="5" style="65" customWidth="1"/>
    <col min="8966" max="8966" width="4.42578125" style="65" customWidth="1"/>
    <col min="8967" max="8967" width="4.5703125" style="65" customWidth="1"/>
    <col min="8968" max="8968" width="5.5703125" style="65" customWidth="1"/>
    <col min="8969" max="8969" width="4.42578125" style="65" customWidth="1"/>
    <col min="8970" max="8970" width="5.85546875" style="65" customWidth="1"/>
    <col min="8971" max="8971" width="5" style="65" customWidth="1"/>
    <col min="8972" max="8972" width="4.42578125" style="65" customWidth="1"/>
    <col min="8973" max="8973" width="4.5703125" style="65" customWidth="1"/>
    <col min="8974" max="8974" width="4.42578125" style="65" customWidth="1"/>
    <col min="8975" max="8975" width="4.85546875" style="65" customWidth="1"/>
    <col min="8976" max="8976" width="4.5703125" style="65" customWidth="1"/>
    <col min="8977" max="8977" width="5.140625" style="65" customWidth="1"/>
    <col min="8978" max="9216" width="9.140625" style="65"/>
    <col min="9217" max="9217" width="12.5703125" style="65" customWidth="1"/>
    <col min="9218" max="9218" width="4.42578125" style="65" customWidth="1"/>
    <col min="9219" max="9219" width="5.42578125" style="65" customWidth="1"/>
    <col min="9220" max="9220" width="5.5703125" style="65" customWidth="1"/>
    <col min="9221" max="9221" width="5" style="65" customWidth="1"/>
    <col min="9222" max="9222" width="4.42578125" style="65" customWidth="1"/>
    <col min="9223" max="9223" width="4.5703125" style="65" customWidth="1"/>
    <col min="9224" max="9224" width="5.5703125" style="65" customWidth="1"/>
    <col min="9225" max="9225" width="4.42578125" style="65" customWidth="1"/>
    <col min="9226" max="9226" width="5.85546875" style="65" customWidth="1"/>
    <col min="9227" max="9227" width="5" style="65" customWidth="1"/>
    <col min="9228" max="9228" width="4.42578125" style="65" customWidth="1"/>
    <col min="9229" max="9229" width="4.5703125" style="65" customWidth="1"/>
    <col min="9230" max="9230" width="4.42578125" style="65" customWidth="1"/>
    <col min="9231" max="9231" width="4.85546875" style="65" customWidth="1"/>
    <col min="9232" max="9232" width="4.5703125" style="65" customWidth="1"/>
    <col min="9233" max="9233" width="5.140625" style="65" customWidth="1"/>
    <col min="9234" max="9472" width="9.140625" style="65"/>
    <col min="9473" max="9473" width="12.5703125" style="65" customWidth="1"/>
    <col min="9474" max="9474" width="4.42578125" style="65" customWidth="1"/>
    <col min="9475" max="9475" width="5.42578125" style="65" customWidth="1"/>
    <col min="9476" max="9476" width="5.5703125" style="65" customWidth="1"/>
    <col min="9477" max="9477" width="5" style="65" customWidth="1"/>
    <col min="9478" max="9478" width="4.42578125" style="65" customWidth="1"/>
    <col min="9479" max="9479" width="4.5703125" style="65" customWidth="1"/>
    <col min="9480" max="9480" width="5.5703125" style="65" customWidth="1"/>
    <col min="9481" max="9481" width="4.42578125" style="65" customWidth="1"/>
    <col min="9482" max="9482" width="5.85546875" style="65" customWidth="1"/>
    <col min="9483" max="9483" width="5" style="65" customWidth="1"/>
    <col min="9484" max="9484" width="4.42578125" style="65" customWidth="1"/>
    <col min="9485" max="9485" width="4.5703125" style="65" customWidth="1"/>
    <col min="9486" max="9486" width="4.42578125" style="65" customWidth="1"/>
    <col min="9487" max="9487" width="4.85546875" style="65" customWidth="1"/>
    <col min="9488" max="9488" width="4.5703125" style="65" customWidth="1"/>
    <col min="9489" max="9489" width="5.140625" style="65" customWidth="1"/>
    <col min="9490" max="9728" width="9.140625" style="65"/>
    <col min="9729" max="9729" width="12.5703125" style="65" customWidth="1"/>
    <col min="9730" max="9730" width="4.42578125" style="65" customWidth="1"/>
    <col min="9731" max="9731" width="5.42578125" style="65" customWidth="1"/>
    <col min="9732" max="9732" width="5.5703125" style="65" customWidth="1"/>
    <col min="9733" max="9733" width="5" style="65" customWidth="1"/>
    <col min="9734" max="9734" width="4.42578125" style="65" customWidth="1"/>
    <col min="9735" max="9735" width="4.5703125" style="65" customWidth="1"/>
    <col min="9736" max="9736" width="5.5703125" style="65" customWidth="1"/>
    <col min="9737" max="9737" width="4.42578125" style="65" customWidth="1"/>
    <col min="9738" max="9738" width="5.85546875" style="65" customWidth="1"/>
    <col min="9739" max="9739" width="5" style="65" customWidth="1"/>
    <col min="9740" max="9740" width="4.42578125" style="65" customWidth="1"/>
    <col min="9741" max="9741" width="4.5703125" style="65" customWidth="1"/>
    <col min="9742" max="9742" width="4.42578125" style="65" customWidth="1"/>
    <col min="9743" max="9743" width="4.85546875" style="65" customWidth="1"/>
    <col min="9744" max="9744" width="4.5703125" style="65" customWidth="1"/>
    <col min="9745" max="9745" width="5.140625" style="65" customWidth="1"/>
    <col min="9746" max="9984" width="9.140625" style="65"/>
    <col min="9985" max="9985" width="12.5703125" style="65" customWidth="1"/>
    <col min="9986" max="9986" width="4.42578125" style="65" customWidth="1"/>
    <col min="9987" max="9987" width="5.42578125" style="65" customWidth="1"/>
    <col min="9988" max="9988" width="5.5703125" style="65" customWidth="1"/>
    <col min="9989" max="9989" width="5" style="65" customWidth="1"/>
    <col min="9990" max="9990" width="4.42578125" style="65" customWidth="1"/>
    <col min="9991" max="9991" width="4.5703125" style="65" customWidth="1"/>
    <col min="9992" max="9992" width="5.5703125" style="65" customWidth="1"/>
    <col min="9993" max="9993" width="4.42578125" style="65" customWidth="1"/>
    <col min="9994" max="9994" width="5.85546875" style="65" customWidth="1"/>
    <col min="9995" max="9995" width="5" style="65" customWidth="1"/>
    <col min="9996" max="9996" width="4.42578125" style="65" customWidth="1"/>
    <col min="9997" max="9997" width="4.5703125" style="65" customWidth="1"/>
    <col min="9998" max="9998" width="4.42578125" style="65" customWidth="1"/>
    <col min="9999" max="9999" width="4.85546875" style="65" customWidth="1"/>
    <col min="10000" max="10000" width="4.5703125" style="65" customWidth="1"/>
    <col min="10001" max="10001" width="5.140625" style="65" customWidth="1"/>
    <col min="10002" max="10240" width="9.140625" style="65"/>
    <col min="10241" max="10241" width="12.5703125" style="65" customWidth="1"/>
    <col min="10242" max="10242" width="4.42578125" style="65" customWidth="1"/>
    <col min="10243" max="10243" width="5.42578125" style="65" customWidth="1"/>
    <col min="10244" max="10244" width="5.5703125" style="65" customWidth="1"/>
    <col min="10245" max="10245" width="5" style="65" customWidth="1"/>
    <col min="10246" max="10246" width="4.42578125" style="65" customWidth="1"/>
    <col min="10247" max="10247" width="4.5703125" style="65" customWidth="1"/>
    <col min="10248" max="10248" width="5.5703125" style="65" customWidth="1"/>
    <col min="10249" max="10249" width="4.42578125" style="65" customWidth="1"/>
    <col min="10250" max="10250" width="5.85546875" style="65" customWidth="1"/>
    <col min="10251" max="10251" width="5" style="65" customWidth="1"/>
    <col min="10252" max="10252" width="4.42578125" style="65" customWidth="1"/>
    <col min="10253" max="10253" width="4.5703125" style="65" customWidth="1"/>
    <col min="10254" max="10254" width="4.42578125" style="65" customWidth="1"/>
    <col min="10255" max="10255" width="4.85546875" style="65" customWidth="1"/>
    <col min="10256" max="10256" width="4.5703125" style="65" customWidth="1"/>
    <col min="10257" max="10257" width="5.140625" style="65" customWidth="1"/>
    <col min="10258" max="10496" width="9.140625" style="65"/>
    <col min="10497" max="10497" width="12.5703125" style="65" customWidth="1"/>
    <col min="10498" max="10498" width="4.42578125" style="65" customWidth="1"/>
    <col min="10499" max="10499" width="5.42578125" style="65" customWidth="1"/>
    <col min="10500" max="10500" width="5.5703125" style="65" customWidth="1"/>
    <col min="10501" max="10501" width="5" style="65" customWidth="1"/>
    <col min="10502" max="10502" width="4.42578125" style="65" customWidth="1"/>
    <col min="10503" max="10503" width="4.5703125" style="65" customWidth="1"/>
    <col min="10504" max="10504" width="5.5703125" style="65" customWidth="1"/>
    <col min="10505" max="10505" width="4.42578125" style="65" customWidth="1"/>
    <col min="10506" max="10506" width="5.85546875" style="65" customWidth="1"/>
    <col min="10507" max="10507" width="5" style="65" customWidth="1"/>
    <col min="10508" max="10508" width="4.42578125" style="65" customWidth="1"/>
    <col min="10509" max="10509" width="4.5703125" style="65" customWidth="1"/>
    <col min="10510" max="10510" width="4.42578125" style="65" customWidth="1"/>
    <col min="10511" max="10511" width="4.85546875" style="65" customWidth="1"/>
    <col min="10512" max="10512" width="4.5703125" style="65" customWidth="1"/>
    <col min="10513" max="10513" width="5.140625" style="65" customWidth="1"/>
    <col min="10514" max="10752" width="9.140625" style="65"/>
    <col min="10753" max="10753" width="12.5703125" style="65" customWidth="1"/>
    <col min="10754" max="10754" width="4.42578125" style="65" customWidth="1"/>
    <col min="10755" max="10755" width="5.42578125" style="65" customWidth="1"/>
    <col min="10756" max="10756" width="5.5703125" style="65" customWidth="1"/>
    <col min="10757" max="10757" width="5" style="65" customWidth="1"/>
    <col min="10758" max="10758" width="4.42578125" style="65" customWidth="1"/>
    <col min="10759" max="10759" width="4.5703125" style="65" customWidth="1"/>
    <col min="10760" max="10760" width="5.5703125" style="65" customWidth="1"/>
    <col min="10761" max="10761" width="4.42578125" style="65" customWidth="1"/>
    <col min="10762" max="10762" width="5.85546875" style="65" customWidth="1"/>
    <col min="10763" max="10763" width="5" style="65" customWidth="1"/>
    <col min="10764" max="10764" width="4.42578125" style="65" customWidth="1"/>
    <col min="10765" max="10765" width="4.5703125" style="65" customWidth="1"/>
    <col min="10766" max="10766" width="4.42578125" style="65" customWidth="1"/>
    <col min="10767" max="10767" width="4.85546875" style="65" customWidth="1"/>
    <col min="10768" max="10768" width="4.5703125" style="65" customWidth="1"/>
    <col min="10769" max="10769" width="5.140625" style="65" customWidth="1"/>
    <col min="10770" max="11008" width="9.140625" style="65"/>
    <col min="11009" max="11009" width="12.5703125" style="65" customWidth="1"/>
    <col min="11010" max="11010" width="4.42578125" style="65" customWidth="1"/>
    <col min="11011" max="11011" width="5.42578125" style="65" customWidth="1"/>
    <col min="11012" max="11012" width="5.5703125" style="65" customWidth="1"/>
    <col min="11013" max="11013" width="5" style="65" customWidth="1"/>
    <col min="11014" max="11014" width="4.42578125" style="65" customWidth="1"/>
    <col min="11015" max="11015" width="4.5703125" style="65" customWidth="1"/>
    <col min="11016" max="11016" width="5.5703125" style="65" customWidth="1"/>
    <col min="11017" max="11017" width="4.42578125" style="65" customWidth="1"/>
    <col min="11018" max="11018" width="5.85546875" style="65" customWidth="1"/>
    <col min="11019" max="11019" width="5" style="65" customWidth="1"/>
    <col min="11020" max="11020" width="4.42578125" style="65" customWidth="1"/>
    <col min="11021" max="11021" width="4.5703125" style="65" customWidth="1"/>
    <col min="11022" max="11022" width="4.42578125" style="65" customWidth="1"/>
    <col min="11023" max="11023" width="4.85546875" style="65" customWidth="1"/>
    <col min="11024" max="11024" width="4.5703125" style="65" customWidth="1"/>
    <col min="11025" max="11025" width="5.140625" style="65" customWidth="1"/>
    <col min="11026" max="11264" width="9.140625" style="65"/>
    <col min="11265" max="11265" width="12.5703125" style="65" customWidth="1"/>
    <col min="11266" max="11266" width="4.42578125" style="65" customWidth="1"/>
    <col min="11267" max="11267" width="5.42578125" style="65" customWidth="1"/>
    <col min="11268" max="11268" width="5.5703125" style="65" customWidth="1"/>
    <col min="11269" max="11269" width="5" style="65" customWidth="1"/>
    <col min="11270" max="11270" width="4.42578125" style="65" customWidth="1"/>
    <col min="11271" max="11271" width="4.5703125" style="65" customWidth="1"/>
    <col min="11272" max="11272" width="5.5703125" style="65" customWidth="1"/>
    <col min="11273" max="11273" width="4.42578125" style="65" customWidth="1"/>
    <col min="11274" max="11274" width="5.85546875" style="65" customWidth="1"/>
    <col min="11275" max="11275" width="5" style="65" customWidth="1"/>
    <col min="11276" max="11276" width="4.42578125" style="65" customWidth="1"/>
    <col min="11277" max="11277" width="4.5703125" style="65" customWidth="1"/>
    <col min="11278" max="11278" width="4.42578125" style="65" customWidth="1"/>
    <col min="11279" max="11279" width="4.85546875" style="65" customWidth="1"/>
    <col min="11280" max="11280" width="4.5703125" style="65" customWidth="1"/>
    <col min="11281" max="11281" width="5.140625" style="65" customWidth="1"/>
    <col min="11282" max="11520" width="9.140625" style="65"/>
    <col min="11521" max="11521" width="12.5703125" style="65" customWidth="1"/>
    <col min="11522" max="11522" width="4.42578125" style="65" customWidth="1"/>
    <col min="11523" max="11523" width="5.42578125" style="65" customWidth="1"/>
    <col min="11524" max="11524" width="5.5703125" style="65" customWidth="1"/>
    <col min="11525" max="11525" width="5" style="65" customWidth="1"/>
    <col min="11526" max="11526" width="4.42578125" style="65" customWidth="1"/>
    <col min="11527" max="11527" width="4.5703125" style="65" customWidth="1"/>
    <col min="11528" max="11528" width="5.5703125" style="65" customWidth="1"/>
    <col min="11529" max="11529" width="4.42578125" style="65" customWidth="1"/>
    <col min="11530" max="11530" width="5.85546875" style="65" customWidth="1"/>
    <col min="11531" max="11531" width="5" style="65" customWidth="1"/>
    <col min="11532" max="11532" width="4.42578125" style="65" customWidth="1"/>
    <col min="11533" max="11533" width="4.5703125" style="65" customWidth="1"/>
    <col min="11534" max="11534" width="4.42578125" style="65" customWidth="1"/>
    <col min="11535" max="11535" width="4.85546875" style="65" customWidth="1"/>
    <col min="11536" max="11536" width="4.5703125" style="65" customWidth="1"/>
    <col min="11537" max="11537" width="5.140625" style="65" customWidth="1"/>
    <col min="11538" max="11776" width="9.140625" style="65"/>
    <col min="11777" max="11777" width="12.5703125" style="65" customWidth="1"/>
    <col min="11778" max="11778" width="4.42578125" style="65" customWidth="1"/>
    <col min="11779" max="11779" width="5.42578125" style="65" customWidth="1"/>
    <col min="11780" max="11780" width="5.5703125" style="65" customWidth="1"/>
    <col min="11781" max="11781" width="5" style="65" customWidth="1"/>
    <col min="11782" max="11782" width="4.42578125" style="65" customWidth="1"/>
    <col min="11783" max="11783" width="4.5703125" style="65" customWidth="1"/>
    <col min="11784" max="11784" width="5.5703125" style="65" customWidth="1"/>
    <col min="11785" max="11785" width="4.42578125" style="65" customWidth="1"/>
    <col min="11786" max="11786" width="5.85546875" style="65" customWidth="1"/>
    <col min="11787" max="11787" width="5" style="65" customWidth="1"/>
    <col min="11788" max="11788" width="4.42578125" style="65" customWidth="1"/>
    <col min="11789" max="11789" width="4.5703125" style="65" customWidth="1"/>
    <col min="11790" max="11790" width="4.42578125" style="65" customWidth="1"/>
    <col min="11791" max="11791" width="4.85546875" style="65" customWidth="1"/>
    <col min="11792" max="11792" width="4.5703125" style="65" customWidth="1"/>
    <col min="11793" max="11793" width="5.140625" style="65" customWidth="1"/>
    <col min="11794" max="12032" width="9.140625" style="65"/>
    <col min="12033" max="12033" width="12.5703125" style="65" customWidth="1"/>
    <col min="12034" max="12034" width="4.42578125" style="65" customWidth="1"/>
    <col min="12035" max="12035" width="5.42578125" style="65" customWidth="1"/>
    <col min="12036" max="12036" width="5.5703125" style="65" customWidth="1"/>
    <col min="12037" max="12037" width="5" style="65" customWidth="1"/>
    <col min="12038" max="12038" width="4.42578125" style="65" customWidth="1"/>
    <col min="12039" max="12039" width="4.5703125" style="65" customWidth="1"/>
    <col min="12040" max="12040" width="5.5703125" style="65" customWidth="1"/>
    <col min="12041" max="12041" width="4.42578125" style="65" customWidth="1"/>
    <col min="12042" max="12042" width="5.85546875" style="65" customWidth="1"/>
    <col min="12043" max="12043" width="5" style="65" customWidth="1"/>
    <col min="12044" max="12044" width="4.42578125" style="65" customWidth="1"/>
    <col min="12045" max="12045" width="4.5703125" style="65" customWidth="1"/>
    <col min="12046" max="12046" width="4.42578125" style="65" customWidth="1"/>
    <col min="12047" max="12047" width="4.85546875" style="65" customWidth="1"/>
    <col min="12048" max="12048" width="4.5703125" style="65" customWidth="1"/>
    <col min="12049" max="12049" width="5.140625" style="65" customWidth="1"/>
    <col min="12050" max="12288" width="9.140625" style="65"/>
    <col min="12289" max="12289" width="12.5703125" style="65" customWidth="1"/>
    <col min="12290" max="12290" width="4.42578125" style="65" customWidth="1"/>
    <col min="12291" max="12291" width="5.42578125" style="65" customWidth="1"/>
    <col min="12292" max="12292" width="5.5703125" style="65" customWidth="1"/>
    <col min="12293" max="12293" width="5" style="65" customWidth="1"/>
    <col min="12294" max="12294" width="4.42578125" style="65" customWidth="1"/>
    <col min="12295" max="12295" width="4.5703125" style="65" customWidth="1"/>
    <col min="12296" max="12296" width="5.5703125" style="65" customWidth="1"/>
    <col min="12297" max="12297" width="4.42578125" style="65" customWidth="1"/>
    <col min="12298" max="12298" width="5.85546875" style="65" customWidth="1"/>
    <col min="12299" max="12299" width="5" style="65" customWidth="1"/>
    <col min="12300" max="12300" width="4.42578125" style="65" customWidth="1"/>
    <col min="12301" max="12301" width="4.5703125" style="65" customWidth="1"/>
    <col min="12302" max="12302" width="4.42578125" style="65" customWidth="1"/>
    <col min="12303" max="12303" width="4.85546875" style="65" customWidth="1"/>
    <col min="12304" max="12304" width="4.5703125" style="65" customWidth="1"/>
    <col min="12305" max="12305" width="5.140625" style="65" customWidth="1"/>
    <col min="12306" max="12544" width="9.140625" style="65"/>
    <col min="12545" max="12545" width="12.5703125" style="65" customWidth="1"/>
    <col min="12546" max="12546" width="4.42578125" style="65" customWidth="1"/>
    <col min="12547" max="12547" width="5.42578125" style="65" customWidth="1"/>
    <col min="12548" max="12548" width="5.5703125" style="65" customWidth="1"/>
    <col min="12549" max="12549" width="5" style="65" customWidth="1"/>
    <col min="12550" max="12550" width="4.42578125" style="65" customWidth="1"/>
    <col min="12551" max="12551" width="4.5703125" style="65" customWidth="1"/>
    <col min="12552" max="12552" width="5.5703125" style="65" customWidth="1"/>
    <col min="12553" max="12553" width="4.42578125" style="65" customWidth="1"/>
    <col min="12554" max="12554" width="5.85546875" style="65" customWidth="1"/>
    <col min="12555" max="12555" width="5" style="65" customWidth="1"/>
    <col min="12556" max="12556" width="4.42578125" style="65" customWidth="1"/>
    <col min="12557" max="12557" width="4.5703125" style="65" customWidth="1"/>
    <col min="12558" max="12558" width="4.42578125" style="65" customWidth="1"/>
    <col min="12559" max="12559" width="4.85546875" style="65" customWidth="1"/>
    <col min="12560" max="12560" width="4.5703125" style="65" customWidth="1"/>
    <col min="12561" max="12561" width="5.140625" style="65" customWidth="1"/>
    <col min="12562" max="12800" width="9.140625" style="65"/>
    <col min="12801" max="12801" width="12.5703125" style="65" customWidth="1"/>
    <col min="12802" max="12802" width="4.42578125" style="65" customWidth="1"/>
    <col min="12803" max="12803" width="5.42578125" style="65" customWidth="1"/>
    <col min="12804" max="12804" width="5.5703125" style="65" customWidth="1"/>
    <col min="12805" max="12805" width="5" style="65" customWidth="1"/>
    <col min="12806" max="12806" width="4.42578125" style="65" customWidth="1"/>
    <col min="12807" max="12807" width="4.5703125" style="65" customWidth="1"/>
    <col min="12808" max="12808" width="5.5703125" style="65" customWidth="1"/>
    <col min="12809" max="12809" width="4.42578125" style="65" customWidth="1"/>
    <col min="12810" max="12810" width="5.85546875" style="65" customWidth="1"/>
    <col min="12811" max="12811" width="5" style="65" customWidth="1"/>
    <col min="12812" max="12812" width="4.42578125" style="65" customWidth="1"/>
    <col min="12813" max="12813" width="4.5703125" style="65" customWidth="1"/>
    <col min="12814" max="12814" width="4.42578125" style="65" customWidth="1"/>
    <col min="12815" max="12815" width="4.85546875" style="65" customWidth="1"/>
    <col min="12816" max="12816" width="4.5703125" style="65" customWidth="1"/>
    <col min="12817" max="12817" width="5.140625" style="65" customWidth="1"/>
    <col min="12818" max="13056" width="9.140625" style="65"/>
    <col min="13057" max="13057" width="12.5703125" style="65" customWidth="1"/>
    <col min="13058" max="13058" width="4.42578125" style="65" customWidth="1"/>
    <col min="13059" max="13059" width="5.42578125" style="65" customWidth="1"/>
    <col min="13060" max="13060" width="5.5703125" style="65" customWidth="1"/>
    <col min="13061" max="13061" width="5" style="65" customWidth="1"/>
    <col min="13062" max="13062" width="4.42578125" style="65" customWidth="1"/>
    <col min="13063" max="13063" width="4.5703125" style="65" customWidth="1"/>
    <col min="13064" max="13064" width="5.5703125" style="65" customWidth="1"/>
    <col min="13065" max="13065" width="4.42578125" style="65" customWidth="1"/>
    <col min="13066" max="13066" width="5.85546875" style="65" customWidth="1"/>
    <col min="13067" max="13067" width="5" style="65" customWidth="1"/>
    <col min="13068" max="13068" width="4.42578125" style="65" customWidth="1"/>
    <col min="13069" max="13069" width="4.5703125" style="65" customWidth="1"/>
    <col min="13070" max="13070" width="4.42578125" style="65" customWidth="1"/>
    <col min="13071" max="13071" width="4.85546875" style="65" customWidth="1"/>
    <col min="13072" max="13072" width="4.5703125" style="65" customWidth="1"/>
    <col min="13073" max="13073" width="5.140625" style="65" customWidth="1"/>
    <col min="13074" max="13312" width="9.140625" style="65"/>
    <col min="13313" max="13313" width="12.5703125" style="65" customWidth="1"/>
    <col min="13314" max="13314" width="4.42578125" style="65" customWidth="1"/>
    <col min="13315" max="13315" width="5.42578125" style="65" customWidth="1"/>
    <col min="13316" max="13316" width="5.5703125" style="65" customWidth="1"/>
    <col min="13317" max="13317" width="5" style="65" customWidth="1"/>
    <col min="13318" max="13318" width="4.42578125" style="65" customWidth="1"/>
    <col min="13319" max="13319" width="4.5703125" style="65" customWidth="1"/>
    <col min="13320" max="13320" width="5.5703125" style="65" customWidth="1"/>
    <col min="13321" max="13321" width="4.42578125" style="65" customWidth="1"/>
    <col min="13322" max="13322" width="5.85546875" style="65" customWidth="1"/>
    <col min="13323" max="13323" width="5" style="65" customWidth="1"/>
    <col min="13324" max="13324" width="4.42578125" style="65" customWidth="1"/>
    <col min="13325" max="13325" width="4.5703125" style="65" customWidth="1"/>
    <col min="13326" max="13326" width="4.42578125" style="65" customWidth="1"/>
    <col min="13327" max="13327" width="4.85546875" style="65" customWidth="1"/>
    <col min="13328" max="13328" width="4.5703125" style="65" customWidth="1"/>
    <col min="13329" max="13329" width="5.140625" style="65" customWidth="1"/>
    <col min="13330" max="13568" width="9.140625" style="65"/>
    <col min="13569" max="13569" width="12.5703125" style="65" customWidth="1"/>
    <col min="13570" max="13570" width="4.42578125" style="65" customWidth="1"/>
    <col min="13571" max="13571" width="5.42578125" style="65" customWidth="1"/>
    <col min="13572" max="13572" width="5.5703125" style="65" customWidth="1"/>
    <col min="13573" max="13573" width="5" style="65" customWidth="1"/>
    <col min="13574" max="13574" width="4.42578125" style="65" customWidth="1"/>
    <col min="13575" max="13575" width="4.5703125" style="65" customWidth="1"/>
    <col min="13576" max="13576" width="5.5703125" style="65" customWidth="1"/>
    <col min="13577" max="13577" width="4.42578125" style="65" customWidth="1"/>
    <col min="13578" max="13578" width="5.85546875" style="65" customWidth="1"/>
    <col min="13579" max="13579" width="5" style="65" customWidth="1"/>
    <col min="13580" max="13580" width="4.42578125" style="65" customWidth="1"/>
    <col min="13581" max="13581" width="4.5703125" style="65" customWidth="1"/>
    <col min="13582" max="13582" width="4.42578125" style="65" customWidth="1"/>
    <col min="13583" max="13583" width="4.85546875" style="65" customWidth="1"/>
    <col min="13584" max="13584" width="4.5703125" style="65" customWidth="1"/>
    <col min="13585" max="13585" width="5.140625" style="65" customWidth="1"/>
    <col min="13586" max="13824" width="9.140625" style="65"/>
    <col min="13825" max="13825" width="12.5703125" style="65" customWidth="1"/>
    <col min="13826" max="13826" width="4.42578125" style="65" customWidth="1"/>
    <col min="13827" max="13827" width="5.42578125" style="65" customWidth="1"/>
    <col min="13828" max="13828" width="5.5703125" style="65" customWidth="1"/>
    <col min="13829" max="13829" width="5" style="65" customWidth="1"/>
    <col min="13830" max="13830" width="4.42578125" style="65" customWidth="1"/>
    <col min="13831" max="13831" width="4.5703125" style="65" customWidth="1"/>
    <col min="13832" max="13832" width="5.5703125" style="65" customWidth="1"/>
    <col min="13833" max="13833" width="4.42578125" style="65" customWidth="1"/>
    <col min="13834" max="13834" width="5.85546875" style="65" customWidth="1"/>
    <col min="13835" max="13835" width="5" style="65" customWidth="1"/>
    <col min="13836" max="13836" width="4.42578125" style="65" customWidth="1"/>
    <col min="13837" max="13837" width="4.5703125" style="65" customWidth="1"/>
    <col min="13838" max="13838" width="4.42578125" style="65" customWidth="1"/>
    <col min="13839" max="13839" width="4.85546875" style="65" customWidth="1"/>
    <col min="13840" max="13840" width="4.5703125" style="65" customWidth="1"/>
    <col min="13841" max="13841" width="5.140625" style="65" customWidth="1"/>
    <col min="13842" max="14080" width="9.140625" style="65"/>
    <col min="14081" max="14081" width="12.5703125" style="65" customWidth="1"/>
    <col min="14082" max="14082" width="4.42578125" style="65" customWidth="1"/>
    <col min="14083" max="14083" width="5.42578125" style="65" customWidth="1"/>
    <col min="14084" max="14084" width="5.5703125" style="65" customWidth="1"/>
    <col min="14085" max="14085" width="5" style="65" customWidth="1"/>
    <col min="14086" max="14086" width="4.42578125" style="65" customWidth="1"/>
    <col min="14087" max="14087" width="4.5703125" style="65" customWidth="1"/>
    <col min="14088" max="14088" width="5.5703125" style="65" customWidth="1"/>
    <col min="14089" max="14089" width="4.42578125" style="65" customWidth="1"/>
    <col min="14090" max="14090" width="5.85546875" style="65" customWidth="1"/>
    <col min="14091" max="14091" width="5" style="65" customWidth="1"/>
    <col min="14092" max="14092" width="4.42578125" style="65" customWidth="1"/>
    <col min="14093" max="14093" width="4.5703125" style="65" customWidth="1"/>
    <col min="14094" max="14094" width="4.42578125" style="65" customWidth="1"/>
    <col min="14095" max="14095" width="4.85546875" style="65" customWidth="1"/>
    <col min="14096" max="14096" width="4.5703125" style="65" customWidth="1"/>
    <col min="14097" max="14097" width="5.140625" style="65" customWidth="1"/>
    <col min="14098" max="14336" width="9.140625" style="65"/>
    <col min="14337" max="14337" width="12.5703125" style="65" customWidth="1"/>
    <col min="14338" max="14338" width="4.42578125" style="65" customWidth="1"/>
    <col min="14339" max="14339" width="5.42578125" style="65" customWidth="1"/>
    <col min="14340" max="14340" width="5.5703125" style="65" customWidth="1"/>
    <col min="14341" max="14341" width="5" style="65" customWidth="1"/>
    <col min="14342" max="14342" width="4.42578125" style="65" customWidth="1"/>
    <col min="14343" max="14343" width="4.5703125" style="65" customWidth="1"/>
    <col min="14344" max="14344" width="5.5703125" style="65" customWidth="1"/>
    <col min="14345" max="14345" width="4.42578125" style="65" customWidth="1"/>
    <col min="14346" max="14346" width="5.85546875" style="65" customWidth="1"/>
    <col min="14347" max="14347" width="5" style="65" customWidth="1"/>
    <col min="14348" max="14348" width="4.42578125" style="65" customWidth="1"/>
    <col min="14349" max="14349" width="4.5703125" style="65" customWidth="1"/>
    <col min="14350" max="14350" width="4.42578125" style="65" customWidth="1"/>
    <col min="14351" max="14351" width="4.85546875" style="65" customWidth="1"/>
    <col min="14352" max="14352" width="4.5703125" style="65" customWidth="1"/>
    <col min="14353" max="14353" width="5.140625" style="65" customWidth="1"/>
    <col min="14354" max="14592" width="9.140625" style="65"/>
    <col min="14593" max="14593" width="12.5703125" style="65" customWidth="1"/>
    <col min="14594" max="14594" width="4.42578125" style="65" customWidth="1"/>
    <col min="14595" max="14595" width="5.42578125" style="65" customWidth="1"/>
    <col min="14596" max="14596" width="5.5703125" style="65" customWidth="1"/>
    <col min="14597" max="14597" width="5" style="65" customWidth="1"/>
    <col min="14598" max="14598" width="4.42578125" style="65" customWidth="1"/>
    <col min="14599" max="14599" width="4.5703125" style="65" customWidth="1"/>
    <col min="14600" max="14600" width="5.5703125" style="65" customWidth="1"/>
    <col min="14601" max="14601" width="4.42578125" style="65" customWidth="1"/>
    <col min="14602" max="14602" width="5.85546875" style="65" customWidth="1"/>
    <col min="14603" max="14603" width="5" style="65" customWidth="1"/>
    <col min="14604" max="14604" width="4.42578125" style="65" customWidth="1"/>
    <col min="14605" max="14605" width="4.5703125" style="65" customWidth="1"/>
    <col min="14606" max="14606" width="4.42578125" style="65" customWidth="1"/>
    <col min="14607" max="14607" width="4.85546875" style="65" customWidth="1"/>
    <col min="14608" max="14608" width="4.5703125" style="65" customWidth="1"/>
    <col min="14609" max="14609" width="5.140625" style="65" customWidth="1"/>
    <col min="14610" max="14848" width="9.140625" style="65"/>
    <col min="14849" max="14849" width="12.5703125" style="65" customWidth="1"/>
    <col min="14850" max="14850" width="4.42578125" style="65" customWidth="1"/>
    <col min="14851" max="14851" width="5.42578125" style="65" customWidth="1"/>
    <col min="14852" max="14852" width="5.5703125" style="65" customWidth="1"/>
    <col min="14853" max="14853" width="5" style="65" customWidth="1"/>
    <col min="14854" max="14854" width="4.42578125" style="65" customWidth="1"/>
    <col min="14855" max="14855" width="4.5703125" style="65" customWidth="1"/>
    <col min="14856" max="14856" width="5.5703125" style="65" customWidth="1"/>
    <col min="14857" max="14857" width="4.42578125" style="65" customWidth="1"/>
    <col min="14858" max="14858" width="5.85546875" style="65" customWidth="1"/>
    <col min="14859" max="14859" width="5" style="65" customWidth="1"/>
    <col min="14860" max="14860" width="4.42578125" style="65" customWidth="1"/>
    <col min="14861" max="14861" width="4.5703125" style="65" customWidth="1"/>
    <col min="14862" max="14862" width="4.42578125" style="65" customWidth="1"/>
    <col min="14863" max="14863" width="4.85546875" style="65" customWidth="1"/>
    <col min="14864" max="14864" width="4.5703125" style="65" customWidth="1"/>
    <col min="14865" max="14865" width="5.140625" style="65" customWidth="1"/>
    <col min="14866" max="15104" width="9.140625" style="65"/>
    <col min="15105" max="15105" width="12.5703125" style="65" customWidth="1"/>
    <col min="15106" max="15106" width="4.42578125" style="65" customWidth="1"/>
    <col min="15107" max="15107" width="5.42578125" style="65" customWidth="1"/>
    <col min="15108" max="15108" width="5.5703125" style="65" customWidth="1"/>
    <col min="15109" max="15109" width="5" style="65" customWidth="1"/>
    <col min="15110" max="15110" width="4.42578125" style="65" customWidth="1"/>
    <col min="15111" max="15111" width="4.5703125" style="65" customWidth="1"/>
    <col min="15112" max="15112" width="5.5703125" style="65" customWidth="1"/>
    <col min="15113" max="15113" width="4.42578125" style="65" customWidth="1"/>
    <col min="15114" max="15114" width="5.85546875" style="65" customWidth="1"/>
    <col min="15115" max="15115" width="5" style="65" customWidth="1"/>
    <col min="15116" max="15116" width="4.42578125" style="65" customWidth="1"/>
    <col min="15117" max="15117" width="4.5703125" style="65" customWidth="1"/>
    <col min="15118" max="15118" width="4.42578125" style="65" customWidth="1"/>
    <col min="15119" max="15119" width="4.85546875" style="65" customWidth="1"/>
    <col min="15120" max="15120" width="4.5703125" style="65" customWidth="1"/>
    <col min="15121" max="15121" width="5.140625" style="65" customWidth="1"/>
    <col min="15122" max="15360" width="9.140625" style="65"/>
    <col min="15361" max="15361" width="12.5703125" style="65" customWidth="1"/>
    <col min="15362" max="15362" width="4.42578125" style="65" customWidth="1"/>
    <col min="15363" max="15363" width="5.42578125" style="65" customWidth="1"/>
    <col min="15364" max="15364" width="5.5703125" style="65" customWidth="1"/>
    <col min="15365" max="15365" width="5" style="65" customWidth="1"/>
    <col min="15366" max="15366" width="4.42578125" style="65" customWidth="1"/>
    <col min="15367" max="15367" width="4.5703125" style="65" customWidth="1"/>
    <col min="15368" max="15368" width="5.5703125" style="65" customWidth="1"/>
    <col min="15369" max="15369" width="4.42578125" style="65" customWidth="1"/>
    <col min="15370" max="15370" width="5.85546875" style="65" customWidth="1"/>
    <col min="15371" max="15371" width="5" style="65" customWidth="1"/>
    <col min="15372" max="15372" width="4.42578125" style="65" customWidth="1"/>
    <col min="15373" max="15373" width="4.5703125" style="65" customWidth="1"/>
    <col min="15374" max="15374" width="4.42578125" style="65" customWidth="1"/>
    <col min="15375" max="15375" width="4.85546875" style="65" customWidth="1"/>
    <col min="15376" max="15376" width="4.5703125" style="65" customWidth="1"/>
    <col min="15377" max="15377" width="5.140625" style="65" customWidth="1"/>
    <col min="15378" max="15616" width="9.140625" style="65"/>
    <col min="15617" max="15617" width="12.5703125" style="65" customWidth="1"/>
    <col min="15618" max="15618" width="4.42578125" style="65" customWidth="1"/>
    <col min="15619" max="15619" width="5.42578125" style="65" customWidth="1"/>
    <col min="15620" max="15620" width="5.5703125" style="65" customWidth="1"/>
    <col min="15621" max="15621" width="5" style="65" customWidth="1"/>
    <col min="15622" max="15622" width="4.42578125" style="65" customWidth="1"/>
    <col min="15623" max="15623" width="4.5703125" style="65" customWidth="1"/>
    <col min="15624" max="15624" width="5.5703125" style="65" customWidth="1"/>
    <col min="15625" max="15625" width="4.42578125" style="65" customWidth="1"/>
    <col min="15626" max="15626" width="5.85546875" style="65" customWidth="1"/>
    <col min="15627" max="15627" width="5" style="65" customWidth="1"/>
    <col min="15628" max="15628" width="4.42578125" style="65" customWidth="1"/>
    <col min="15629" max="15629" width="4.5703125" style="65" customWidth="1"/>
    <col min="15630" max="15630" width="4.42578125" style="65" customWidth="1"/>
    <col min="15631" max="15631" width="4.85546875" style="65" customWidth="1"/>
    <col min="15632" max="15632" width="4.5703125" style="65" customWidth="1"/>
    <col min="15633" max="15633" width="5.140625" style="65" customWidth="1"/>
    <col min="15634" max="15872" width="9.140625" style="65"/>
    <col min="15873" max="15873" width="12.5703125" style="65" customWidth="1"/>
    <col min="15874" max="15874" width="4.42578125" style="65" customWidth="1"/>
    <col min="15875" max="15875" width="5.42578125" style="65" customWidth="1"/>
    <col min="15876" max="15876" width="5.5703125" style="65" customWidth="1"/>
    <col min="15877" max="15877" width="5" style="65" customWidth="1"/>
    <col min="15878" max="15878" width="4.42578125" style="65" customWidth="1"/>
    <col min="15879" max="15879" width="4.5703125" style="65" customWidth="1"/>
    <col min="15880" max="15880" width="5.5703125" style="65" customWidth="1"/>
    <col min="15881" max="15881" width="4.42578125" style="65" customWidth="1"/>
    <col min="15882" max="15882" width="5.85546875" style="65" customWidth="1"/>
    <col min="15883" max="15883" width="5" style="65" customWidth="1"/>
    <col min="15884" max="15884" width="4.42578125" style="65" customWidth="1"/>
    <col min="15885" max="15885" width="4.5703125" style="65" customWidth="1"/>
    <col min="15886" max="15886" width="4.42578125" style="65" customWidth="1"/>
    <col min="15887" max="15887" width="4.85546875" style="65" customWidth="1"/>
    <col min="15888" max="15888" width="4.5703125" style="65" customWidth="1"/>
    <col min="15889" max="15889" width="5.140625" style="65" customWidth="1"/>
    <col min="15890" max="16128" width="9.140625" style="65"/>
    <col min="16129" max="16129" width="12.5703125" style="65" customWidth="1"/>
    <col min="16130" max="16130" width="4.42578125" style="65" customWidth="1"/>
    <col min="16131" max="16131" width="5.42578125" style="65" customWidth="1"/>
    <col min="16132" max="16132" width="5.5703125" style="65" customWidth="1"/>
    <col min="16133" max="16133" width="5" style="65" customWidth="1"/>
    <col min="16134" max="16134" width="4.42578125" style="65" customWidth="1"/>
    <col min="16135" max="16135" width="4.5703125" style="65" customWidth="1"/>
    <col min="16136" max="16136" width="5.5703125" style="65" customWidth="1"/>
    <col min="16137" max="16137" width="4.42578125" style="65" customWidth="1"/>
    <col min="16138" max="16138" width="5.85546875" style="65" customWidth="1"/>
    <col min="16139" max="16139" width="5" style="65" customWidth="1"/>
    <col min="16140" max="16140" width="4.42578125" style="65" customWidth="1"/>
    <col min="16141" max="16141" width="4.5703125" style="65" customWidth="1"/>
    <col min="16142" max="16142" width="4.42578125" style="65" customWidth="1"/>
    <col min="16143" max="16143" width="4.85546875" style="65" customWidth="1"/>
    <col min="16144" max="16144" width="4.5703125" style="65" customWidth="1"/>
    <col min="16145" max="16145" width="5.140625" style="65" customWidth="1"/>
    <col min="16146" max="16384" width="9.140625" style="65"/>
  </cols>
  <sheetData>
    <row r="1" spans="1:17" ht="65.2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4"/>
      <c r="M1" s="471" t="s">
        <v>0</v>
      </c>
      <c r="N1" s="471"/>
      <c r="O1" s="471"/>
      <c r="P1" s="471"/>
      <c r="Q1" s="471"/>
    </row>
    <row r="2" spans="1:17" ht="15.75" x14ac:dyDescent="0.25">
      <c r="A2" s="63"/>
      <c r="B2" s="63"/>
      <c r="C2" s="66">
        <v>3</v>
      </c>
      <c r="D2" s="66">
        <v>0</v>
      </c>
      <c r="E2" s="66">
        <v>0</v>
      </c>
      <c r="F2" s="66">
        <v>6</v>
      </c>
      <c r="G2" s="66">
        <v>2</v>
      </c>
      <c r="H2" s="66">
        <v>4</v>
      </c>
      <c r="I2" s="66">
        <v>3</v>
      </c>
      <c r="J2" s="66">
        <v>4</v>
      </c>
      <c r="K2" s="66">
        <v>4</v>
      </c>
      <c r="L2" s="64"/>
      <c r="M2" s="471"/>
      <c r="N2" s="471"/>
      <c r="O2" s="471"/>
      <c r="P2" s="471"/>
      <c r="Q2" s="471"/>
    </row>
    <row r="3" spans="1:17" x14ac:dyDescent="0.25">
      <c r="A3" s="63"/>
      <c r="B3" s="63"/>
      <c r="C3" s="472" t="s">
        <v>1</v>
      </c>
      <c r="D3" s="472"/>
      <c r="E3" s="472"/>
      <c r="F3" s="472"/>
      <c r="G3" s="472"/>
      <c r="H3" s="472"/>
      <c r="I3" s="472"/>
      <c r="J3" s="472"/>
      <c r="K3" s="472"/>
      <c r="L3" s="64"/>
      <c r="M3" s="471"/>
      <c r="N3" s="471"/>
      <c r="O3" s="471"/>
      <c r="P3" s="471"/>
      <c r="Q3" s="471"/>
    </row>
    <row r="4" spans="1:17" ht="3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4"/>
      <c r="M4" s="471"/>
      <c r="N4" s="471"/>
      <c r="O4" s="471"/>
      <c r="P4" s="471"/>
      <c r="Q4" s="471"/>
    </row>
    <row r="5" spans="1:17" ht="17.25" customHeight="1" x14ac:dyDescent="0.25">
      <c r="A5" s="67"/>
      <c r="B5" s="473" t="s">
        <v>94</v>
      </c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1"/>
      <c r="N5" s="471"/>
      <c r="O5" s="471"/>
      <c r="P5" s="471"/>
      <c r="Q5" s="471"/>
    </row>
    <row r="6" spans="1:17" x14ac:dyDescent="0.25">
      <c r="A6" s="474" t="s">
        <v>2</v>
      </c>
      <c r="B6" s="475"/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63"/>
      <c r="P6" s="63"/>
      <c r="Q6" s="63"/>
    </row>
    <row r="7" spans="1:17" ht="10.5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17" ht="14.25" customHeight="1" x14ac:dyDescent="0.25">
      <c r="A8" s="476" t="s">
        <v>95</v>
      </c>
      <c r="B8" s="475"/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63"/>
      <c r="P8" s="63"/>
      <c r="Q8" s="63"/>
    </row>
    <row r="9" spans="1:17" ht="15.75" x14ac:dyDescent="0.25">
      <c r="A9" s="476" t="s">
        <v>3</v>
      </c>
      <c r="B9" s="475"/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63"/>
      <c r="P9" s="63"/>
      <c r="Q9" s="63"/>
    </row>
    <row r="10" spans="1:17" x14ac:dyDescent="0.25">
      <c r="A10" s="477" t="s">
        <v>4</v>
      </c>
      <c r="B10" s="477"/>
      <c r="C10" s="477"/>
      <c r="D10" s="477"/>
      <c r="E10" s="477"/>
      <c r="F10" s="477"/>
      <c r="G10" s="477"/>
      <c r="H10" s="477"/>
      <c r="I10" s="477"/>
      <c r="J10" s="477"/>
      <c r="K10" s="477"/>
      <c r="L10" s="477"/>
      <c r="M10" s="477"/>
      <c r="N10" s="477"/>
      <c r="O10" s="477"/>
      <c r="P10" s="477"/>
      <c r="Q10" s="477"/>
    </row>
    <row r="11" spans="1:17" ht="22.5" customHeight="1" x14ac:dyDescent="0.25">
      <c r="A11" s="477"/>
      <c r="B11" s="477"/>
      <c r="C11" s="477"/>
      <c r="D11" s="477"/>
      <c r="E11" s="477"/>
      <c r="F11" s="477"/>
      <c r="G11" s="477"/>
      <c r="H11" s="477"/>
      <c r="I11" s="477"/>
      <c r="J11" s="477"/>
      <c r="K11" s="477"/>
      <c r="L11" s="477"/>
      <c r="M11" s="477"/>
      <c r="N11" s="477"/>
      <c r="O11" s="477"/>
      <c r="P11" s="477"/>
      <c r="Q11" s="477"/>
    </row>
    <row r="12" spans="1:17" ht="16.5" customHeight="1" x14ac:dyDescent="0.25">
      <c r="A12" s="478" t="s">
        <v>5</v>
      </c>
      <c r="B12" s="479"/>
      <c r="C12" s="479"/>
      <c r="D12" s="479"/>
      <c r="E12" s="479"/>
      <c r="F12" s="479"/>
      <c r="G12" s="479"/>
      <c r="H12" s="479"/>
      <c r="I12" s="479"/>
      <c r="J12" s="479"/>
      <c r="K12" s="479"/>
      <c r="L12" s="479"/>
      <c r="M12" s="479"/>
      <c r="N12" s="479"/>
      <c r="O12" s="479"/>
      <c r="P12" s="479"/>
      <c r="Q12" s="63"/>
    </row>
    <row r="13" spans="1:17" s="68" customFormat="1" ht="51.75" customHeight="1" x14ac:dyDescent="0.2">
      <c r="A13" s="480" t="s">
        <v>98</v>
      </c>
      <c r="B13" s="481" t="s">
        <v>7</v>
      </c>
      <c r="C13" s="483" t="s">
        <v>8</v>
      </c>
      <c r="D13" s="484"/>
      <c r="E13" s="483" t="s">
        <v>9</v>
      </c>
      <c r="F13" s="484"/>
      <c r="G13" s="483" t="s">
        <v>10</v>
      </c>
      <c r="H13" s="484"/>
      <c r="I13" s="485" t="s">
        <v>11</v>
      </c>
      <c r="J13" s="485" t="s">
        <v>12</v>
      </c>
      <c r="K13" s="485" t="s">
        <v>13</v>
      </c>
      <c r="L13" s="487" t="s">
        <v>14</v>
      </c>
      <c r="M13" s="488"/>
      <c r="N13" s="489"/>
      <c r="O13" s="487" t="s">
        <v>15</v>
      </c>
      <c r="P13" s="488"/>
      <c r="Q13" s="489"/>
    </row>
    <row r="14" spans="1:17" s="68" customFormat="1" ht="57" customHeight="1" x14ac:dyDescent="0.2">
      <c r="A14" s="480"/>
      <c r="B14" s="482"/>
      <c r="C14" s="69" t="s">
        <v>16</v>
      </c>
      <c r="D14" s="69" t="s">
        <v>17</v>
      </c>
      <c r="E14" s="69" t="s">
        <v>16</v>
      </c>
      <c r="F14" s="69" t="s">
        <v>18</v>
      </c>
      <c r="G14" s="69" t="s">
        <v>16</v>
      </c>
      <c r="H14" s="69" t="s">
        <v>18</v>
      </c>
      <c r="I14" s="486"/>
      <c r="J14" s="486"/>
      <c r="K14" s="486"/>
      <c r="L14" s="69" t="s">
        <v>19</v>
      </c>
      <c r="M14" s="69" t="s">
        <v>20</v>
      </c>
      <c r="N14" s="69" t="s">
        <v>21</v>
      </c>
      <c r="O14" s="69" t="s">
        <v>19</v>
      </c>
      <c r="P14" s="69" t="s">
        <v>20</v>
      </c>
      <c r="Q14" s="69" t="s">
        <v>21</v>
      </c>
    </row>
    <row r="15" spans="1:17" s="68" customFormat="1" ht="18.75" customHeight="1" x14ac:dyDescent="0.2">
      <c r="A15" s="70" t="s">
        <v>22</v>
      </c>
      <c r="B15" s="71" t="s">
        <v>23</v>
      </c>
      <c r="C15" s="71">
        <v>1</v>
      </c>
      <c r="D15" s="71">
        <v>2</v>
      </c>
      <c r="E15" s="71">
        <v>3</v>
      </c>
      <c r="F15" s="71">
        <v>4</v>
      </c>
      <c r="G15" s="71">
        <v>5</v>
      </c>
      <c r="H15" s="71">
        <v>6</v>
      </c>
      <c r="I15" s="71">
        <v>7</v>
      </c>
      <c r="J15" s="71">
        <v>8</v>
      </c>
      <c r="K15" s="71">
        <v>9</v>
      </c>
      <c r="L15" s="71">
        <v>10</v>
      </c>
      <c r="M15" s="71">
        <v>11</v>
      </c>
      <c r="N15" s="71">
        <v>12</v>
      </c>
      <c r="O15" s="71">
        <v>13</v>
      </c>
      <c r="P15" s="71">
        <v>14</v>
      </c>
      <c r="Q15" s="71">
        <v>15</v>
      </c>
    </row>
    <row r="16" spans="1:17" s="68" customFormat="1" ht="11.25" x14ac:dyDescent="0.2">
      <c r="A16" s="72" t="s">
        <v>24</v>
      </c>
      <c r="B16" s="495"/>
      <c r="C16" s="490">
        <f>SUM(C18:C31)</f>
        <v>32</v>
      </c>
      <c r="D16" s="490">
        <f t="shared" ref="D16:Q16" si="0">SUM(D18:D31)</f>
        <v>4039</v>
      </c>
      <c r="E16" s="490">
        <f t="shared" si="0"/>
        <v>0</v>
      </c>
      <c r="F16" s="490">
        <f t="shared" si="0"/>
        <v>0</v>
      </c>
      <c r="G16" s="490">
        <f t="shared" si="0"/>
        <v>0</v>
      </c>
      <c r="H16" s="490">
        <f t="shared" si="0"/>
        <v>0</v>
      </c>
      <c r="I16" s="490">
        <f t="shared" si="0"/>
        <v>0</v>
      </c>
      <c r="J16" s="490">
        <f t="shared" si="0"/>
        <v>0</v>
      </c>
      <c r="K16" s="490">
        <f t="shared" si="0"/>
        <v>0</v>
      </c>
      <c r="L16" s="490">
        <f t="shared" si="0"/>
        <v>0</v>
      </c>
      <c r="M16" s="490">
        <f t="shared" si="0"/>
        <v>0</v>
      </c>
      <c r="N16" s="490">
        <f t="shared" si="0"/>
        <v>0</v>
      </c>
      <c r="O16" s="490">
        <f t="shared" si="0"/>
        <v>0</v>
      </c>
      <c r="P16" s="490">
        <f t="shared" si="0"/>
        <v>0</v>
      </c>
      <c r="Q16" s="490">
        <f t="shared" si="0"/>
        <v>0</v>
      </c>
    </row>
    <row r="17" spans="1:18" s="68" customFormat="1" ht="11.25" x14ac:dyDescent="0.2">
      <c r="A17" s="73" t="s">
        <v>25</v>
      </c>
      <c r="B17" s="496"/>
      <c r="C17" s="491"/>
      <c r="D17" s="491"/>
      <c r="E17" s="491"/>
      <c r="F17" s="491"/>
      <c r="G17" s="491"/>
      <c r="H17" s="491"/>
      <c r="I17" s="491"/>
      <c r="J17" s="491"/>
      <c r="K17" s="491"/>
      <c r="L17" s="491"/>
      <c r="M17" s="491"/>
      <c r="N17" s="491"/>
      <c r="O17" s="491"/>
      <c r="P17" s="491"/>
      <c r="Q17" s="491"/>
      <c r="R17" s="68">
        <f>SUM(D16)</f>
        <v>4039</v>
      </c>
    </row>
    <row r="18" spans="1:18" s="76" customFormat="1" ht="40.5" customHeight="1" x14ac:dyDescent="0.25">
      <c r="A18" s="74" t="s">
        <v>26</v>
      </c>
      <c r="B18" s="75" t="s">
        <v>27</v>
      </c>
      <c r="C18" s="13">
        <v>1</v>
      </c>
      <c r="D18" s="13">
        <v>130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8" s="76" customFormat="1" ht="21" x14ac:dyDescent="0.25">
      <c r="A19" s="77" t="s">
        <v>28</v>
      </c>
      <c r="B19" s="71" t="s">
        <v>29</v>
      </c>
      <c r="C19" s="13">
        <v>5</v>
      </c>
      <c r="D19" s="13">
        <v>716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8" s="76" customFormat="1" x14ac:dyDescent="0.25">
      <c r="A20" s="77" t="s">
        <v>30</v>
      </c>
      <c r="B20" s="71" t="s">
        <v>31</v>
      </c>
      <c r="C20" s="13">
        <v>7</v>
      </c>
      <c r="D20" s="13">
        <v>889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8" s="76" customFormat="1" ht="42" x14ac:dyDescent="0.25">
      <c r="A21" s="77" t="s">
        <v>32</v>
      </c>
      <c r="B21" s="71" t="s">
        <v>33</v>
      </c>
      <c r="C21" s="13">
        <v>1</v>
      </c>
      <c r="D21" s="13">
        <v>121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8" s="76" customFormat="1" x14ac:dyDescent="0.25">
      <c r="A22" s="77" t="s">
        <v>34</v>
      </c>
      <c r="B22" s="71" t="s">
        <v>35</v>
      </c>
      <c r="C22" s="13">
        <v>1</v>
      </c>
      <c r="D22" s="13">
        <v>193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8" s="76" customFormat="1" ht="31.5" x14ac:dyDescent="0.25">
      <c r="A23" s="77" t="s">
        <v>36</v>
      </c>
      <c r="B23" s="71" t="s">
        <v>37</v>
      </c>
      <c r="C23" s="13">
        <v>2</v>
      </c>
      <c r="D23" s="13">
        <v>120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8" s="76" customFormat="1" ht="42" x14ac:dyDescent="0.25">
      <c r="A24" s="77" t="s">
        <v>38</v>
      </c>
      <c r="B24" s="71" t="s">
        <v>39</v>
      </c>
      <c r="C24" s="13">
        <v>1</v>
      </c>
      <c r="D24" s="13">
        <v>147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8" s="76" customFormat="1" ht="21" x14ac:dyDescent="0.25">
      <c r="A25" s="77" t="s">
        <v>40</v>
      </c>
      <c r="B25" s="71" t="s">
        <v>41</v>
      </c>
      <c r="C25" s="13">
        <v>1</v>
      </c>
      <c r="D25" s="13">
        <v>60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8" s="76" customFormat="1" ht="31.5" x14ac:dyDescent="0.25">
      <c r="A26" s="77" t="s">
        <v>42</v>
      </c>
      <c r="B26" s="71" t="s">
        <v>43</v>
      </c>
      <c r="C26" s="13">
        <v>4</v>
      </c>
      <c r="D26" s="13">
        <v>549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8" s="76" customFormat="1" ht="31.5" x14ac:dyDescent="0.25">
      <c r="A27" s="77" t="s">
        <v>44</v>
      </c>
      <c r="B27" s="71" t="s">
        <v>45</v>
      </c>
      <c r="C27" s="13">
        <v>3</v>
      </c>
      <c r="D27" s="13">
        <v>359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8" s="76" customFormat="1" ht="24.75" customHeight="1" x14ac:dyDescent="0.25">
      <c r="A28" s="77" t="s">
        <v>46</v>
      </c>
      <c r="B28" s="71" t="s">
        <v>47</v>
      </c>
      <c r="C28" s="13">
        <v>1</v>
      </c>
      <c r="D28" s="13">
        <v>205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8" s="76" customFormat="1" ht="21" x14ac:dyDescent="0.25">
      <c r="A29" s="77" t="s">
        <v>48</v>
      </c>
      <c r="B29" s="71" t="s">
        <v>49</v>
      </c>
      <c r="C29" s="13">
        <v>4</v>
      </c>
      <c r="D29" s="13">
        <v>479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8" s="76" customFormat="1" ht="21" x14ac:dyDescent="0.25">
      <c r="A30" s="77" t="s">
        <v>50</v>
      </c>
      <c r="B30" s="71" t="s">
        <v>51</v>
      </c>
      <c r="C30" s="13">
        <v>1</v>
      </c>
      <c r="D30" s="13">
        <v>71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8" s="76" customFormat="1" ht="22.5" customHeight="1" x14ac:dyDescent="0.25">
      <c r="A31" s="77" t="s">
        <v>52</v>
      </c>
      <c r="B31" s="71" t="s">
        <v>53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8" s="76" customFormat="1" ht="22.5" customHeight="1" x14ac:dyDescent="0.25">
      <c r="A32" s="78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1"/>
    </row>
    <row r="33" spans="1:17" s="76" customFormat="1" ht="6" customHeight="1" x14ac:dyDescent="0.25">
      <c r="A33" s="78"/>
      <c r="B33" s="79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492"/>
      <c r="N33" s="492"/>
      <c r="O33" s="492"/>
      <c r="P33" s="492"/>
      <c r="Q33" s="492"/>
    </row>
    <row r="34" spans="1:17" s="76" customFormat="1" ht="17.25" hidden="1" customHeight="1" x14ac:dyDescent="0.25">
      <c r="A34" s="78"/>
      <c r="B34" s="79"/>
      <c r="C34" s="82"/>
      <c r="D34" s="82"/>
      <c r="E34" s="82"/>
      <c r="F34" s="82"/>
      <c r="G34" s="82"/>
      <c r="H34" s="82"/>
      <c r="I34" s="82"/>
      <c r="J34" s="82"/>
      <c r="K34" s="82"/>
      <c r="L34" s="80"/>
      <c r="M34" s="492"/>
      <c r="N34" s="492"/>
      <c r="O34" s="492"/>
      <c r="P34" s="492"/>
      <c r="Q34" s="492"/>
    </row>
    <row r="35" spans="1:17" s="76" customFormat="1" ht="22.5" hidden="1" customHeight="1" x14ac:dyDescent="0.25">
      <c r="A35" s="78"/>
      <c r="B35" s="79"/>
      <c r="C35" s="493"/>
      <c r="D35" s="493"/>
      <c r="E35" s="493"/>
      <c r="F35" s="493"/>
      <c r="G35" s="493"/>
      <c r="H35" s="493"/>
      <c r="I35" s="493"/>
      <c r="J35" s="493"/>
      <c r="K35" s="493"/>
      <c r="L35" s="80"/>
      <c r="M35" s="492"/>
      <c r="N35" s="492"/>
      <c r="O35" s="492"/>
      <c r="P35" s="492"/>
      <c r="Q35" s="492"/>
    </row>
    <row r="36" spans="1:17" s="76" customFormat="1" ht="17.25" hidden="1" customHeight="1" x14ac:dyDescent="0.2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4"/>
      <c r="N36" s="84"/>
      <c r="O36" s="84"/>
      <c r="P36" s="84"/>
      <c r="Q36" s="84"/>
    </row>
    <row r="37" spans="1:17" s="76" customFormat="1" ht="14.25" hidden="1" customHeight="1" x14ac:dyDescent="0.25">
      <c r="A37" s="78"/>
      <c r="B37" s="79"/>
      <c r="C37" s="80"/>
      <c r="D37" s="493"/>
      <c r="E37" s="493"/>
      <c r="F37" s="493"/>
      <c r="G37" s="493"/>
      <c r="H37" s="493"/>
      <c r="I37" s="493"/>
      <c r="J37" s="493"/>
      <c r="K37" s="80"/>
      <c r="L37" s="80"/>
      <c r="M37" s="80"/>
      <c r="N37" s="80"/>
      <c r="O37" s="80"/>
      <c r="P37" s="80"/>
      <c r="Q37" s="81"/>
    </row>
    <row r="38" spans="1:17" s="76" customFormat="1" ht="15.75" hidden="1" customHeight="1" x14ac:dyDescent="0.25">
      <c r="A38" s="494"/>
      <c r="B38" s="494"/>
      <c r="C38" s="494"/>
      <c r="D38" s="494"/>
      <c r="E38" s="494"/>
      <c r="F38" s="494"/>
      <c r="G38" s="494"/>
      <c r="H38" s="494"/>
      <c r="I38" s="494"/>
      <c r="J38" s="494"/>
      <c r="K38" s="494"/>
      <c r="L38" s="494"/>
      <c r="M38" s="494"/>
      <c r="N38" s="494"/>
      <c r="O38" s="80"/>
      <c r="P38" s="80"/>
      <c r="Q38" s="81"/>
    </row>
    <row r="39" spans="1:17" s="76" customFormat="1" ht="15.75" hidden="1" customHeight="1" x14ac:dyDescent="0.25">
      <c r="A39" s="494"/>
      <c r="B39" s="494"/>
      <c r="C39" s="494"/>
      <c r="D39" s="494"/>
      <c r="E39" s="494"/>
      <c r="F39" s="494"/>
      <c r="G39" s="494"/>
      <c r="H39" s="494"/>
      <c r="I39" s="494"/>
      <c r="J39" s="494"/>
      <c r="K39" s="494"/>
      <c r="L39" s="494"/>
      <c r="M39" s="494"/>
      <c r="N39" s="494"/>
      <c r="O39" s="80"/>
      <c r="P39" s="80"/>
      <c r="Q39" s="81"/>
    </row>
    <row r="40" spans="1:17" s="76" customFormat="1" ht="15" hidden="1" customHeight="1" x14ac:dyDescent="0.25">
      <c r="A40" s="477"/>
      <c r="B40" s="477"/>
      <c r="C40" s="477"/>
      <c r="D40" s="477"/>
      <c r="E40" s="477"/>
      <c r="F40" s="477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77"/>
    </row>
    <row r="41" spans="1:17" s="76" customFormat="1" ht="14.1" hidden="1" customHeight="1" x14ac:dyDescent="0.25">
      <c r="A41" s="477"/>
      <c r="B41" s="477"/>
      <c r="C41" s="477"/>
      <c r="D41" s="477"/>
      <c r="E41" s="477"/>
      <c r="F41" s="477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77"/>
    </row>
    <row r="42" spans="1:17" s="76" customFormat="1" ht="23.25" customHeight="1" x14ac:dyDescent="0.25">
      <c r="A42" s="497" t="s">
        <v>54</v>
      </c>
      <c r="B42" s="497"/>
      <c r="C42" s="497"/>
      <c r="D42" s="497"/>
      <c r="E42" s="497"/>
      <c r="F42" s="497"/>
      <c r="G42" s="497"/>
      <c r="H42" s="497"/>
      <c r="I42" s="497"/>
      <c r="J42" s="497"/>
      <c r="K42" s="497"/>
      <c r="L42" s="497"/>
      <c r="M42" s="497"/>
      <c r="N42" s="497"/>
      <c r="O42" s="497"/>
      <c r="P42" s="497"/>
      <c r="Q42" s="497"/>
    </row>
    <row r="43" spans="1:17" s="76" customFormat="1" ht="15" hidden="1" customHeight="1" x14ac:dyDescent="0.25"/>
    <row r="44" spans="1:17" s="76" customFormat="1" ht="8.25" customHeight="1" x14ac:dyDescent="0.25"/>
    <row r="45" spans="1:17" x14ac:dyDescent="0.25">
      <c r="A45" s="498" t="s">
        <v>55</v>
      </c>
      <c r="B45" s="499" t="s">
        <v>56</v>
      </c>
      <c r="C45" s="500" t="s">
        <v>57</v>
      </c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2"/>
      <c r="O45" s="63"/>
      <c r="P45" s="63"/>
      <c r="Q45" s="63"/>
    </row>
    <row r="46" spans="1:17" ht="15" customHeight="1" x14ac:dyDescent="0.25">
      <c r="A46" s="498"/>
      <c r="B46" s="499"/>
      <c r="C46" s="503" t="s">
        <v>58</v>
      </c>
      <c r="D46" s="503" t="s">
        <v>59</v>
      </c>
      <c r="E46" s="503" t="s">
        <v>60</v>
      </c>
      <c r="F46" s="503" t="s">
        <v>61</v>
      </c>
      <c r="G46" s="503" t="s">
        <v>62</v>
      </c>
      <c r="H46" s="503" t="s">
        <v>63</v>
      </c>
      <c r="I46" s="503" t="s">
        <v>64</v>
      </c>
      <c r="J46" s="503" t="s">
        <v>65</v>
      </c>
      <c r="K46" s="503" t="s">
        <v>66</v>
      </c>
      <c r="L46" s="503" t="s">
        <v>67</v>
      </c>
      <c r="M46" s="504" t="s">
        <v>68</v>
      </c>
      <c r="N46" s="504"/>
      <c r="O46" s="63"/>
      <c r="P46" s="63"/>
      <c r="Q46" s="63"/>
    </row>
    <row r="47" spans="1:17" x14ac:dyDescent="0.25">
      <c r="A47" s="498"/>
      <c r="B47" s="499"/>
      <c r="C47" s="504"/>
      <c r="D47" s="504"/>
      <c r="E47" s="504"/>
      <c r="F47" s="504"/>
      <c r="G47" s="504"/>
      <c r="H47" s="504"/>
      <c r="I47" s="504"/>
      <c r="J47" s="504"/>
      <c r="K47" s="504"/>
      <c r="L47" s="504"/>
      <c r="M47" s="504"/>
      <c r="N47" s="504"/>
      <c r="O47" s="63"/>
      <c r="P47" s="63"/>
      <c r="Q47" s="63"/>
    </row>
    <row r="48" spans="1:17" x14ac:dyDescent="0.25">
      <c r="A48" s="498"/>
      <c r="B48" s="499"/>
      <c r="C48" s="504"/>
      <c r="D48" s="504"/>
      <c r="E48" s="504"/>
      <c r="F48" s="504"/>
      <c r="G48" s="504"/>
      <c r="H48" s="504"/>
      <c r="I48" s="504"/>
      <c r="J48" s="504"/>
      <c r="K48" s="504"/>
      <c r="L48" s="504"/>
      <c r="M48" s="504"/>
      <c r="N48" s="504"/>
      <c r="O48" s="63"/>
      <c r="P48" s="63"/>
      <c r="Q48" s="63"/>
    </row>
    <row r="49" spans="1:17" ht="36.75" customHeight="1" x14ac:dyDescent="0.25">
      <c r="A49" s="498"/>
      <c r="B49" s="499"/>
      <c r="C49" s="504"/>
      <c r="D49" s="504"/>
      <c r="E49" s="504"/>
      <c r="F49" s="504"/>
      <c r="G49" s="504"/>
      <c r="H49" s="504"/>
      <c r="I49" s="504"/>
      <c r="J49" s="504"/>
      <c r="K49" s="504"/>
      <c r="L49" s="504"/>
      <c r="M49" s="504"/>
      <c r="N49" s="504"/>
      <c r="O49" s="63"/>
      <c r="P49" s="63"/>
      <c r="Q49" s="63"/>
    </row>
    <row r="50" spans="1:17" x14ac:dyDescent="0.25">
      <c r="A50" s="70" t="s">
        <v>22</v>
      </c>
      <c r="B50" s="71" t="s">
        <v>23</v>
      </c>
      <c r="C50" s="71">
        <v>1</v>
      </c>
      <c r="D50" s="71">
        <v>2</v>
      </c>
      <c r="E50" s="71">
        <v>3</v>
      </c>
      <c r="F50" s="71">
        <v>4</v>
      </c>
      <c r="G50" s="71">
        <v>5</v>
      </c>
      <c r="H50" s="71">
        <v>6</v>
      </c>
      <c r="I50" s="71">
        <v>7</v>
      </c>
      <c r="J50" s="71">
        <v>8</v>
      </c>
      <c r="K50" s="71">
        <v>9</v>
      </c>
      <c r="L50" s="71">
        <v>10</v>
      </c>
      <c r="M50" s="480">
        <v>11</v>
      </c>
      <c r="N50" s="480"/>
      <c r="O50" s="63"/>
      <c r="P50" s="63"/>
      <c r="Q50" s="63"/>
    </row>
    <row r="51" spans="1:17" x14ac:dyDescent="0.25">
      <c r="A51" s="72" t="s">
        <v>24</v>
      </c>
      <c r="B51" s="490"/>
      <c r="C51" s="505">
        <f>SUM(C53:C66)</f>
        <v>3773</v>
      </c>
      <c r="D51" s="505">
        <f t="shared" ref="D51:N51" si="1">SUM(D53:D66)</f>
        <v>0</v>
      </c>
      <c r="E51" s="505">
        <f t="shared" si="1"/>
        <v>0</v>
      </c>
      <c r="F51" s="505">
        <f t="shared" si="1"/>
        <v>0</v>
      </c>
      <c r="G51" s="505">
        <f t="shared" si="1"/>
        <v>0</v>
      </c>
      <c r="H51" s="505">
        <f t="shared" si="1"/>
        <v>266</v>
      </c>
      <c r="I51" s="505">
        <f t="shared" si="1"/>
        <v>0</v>
      </c>
      <c r="J51" s="505">
        <f t="shared" si="1"/>
        <v>0</v>
      </c>
      <c r="K51" s="505">
        <f t="shared" si="1"/>
        <v>0</v>
      </c>
      <c r="L51" s="505">
        <f t="shared" si="1"/>
        <v>0</v>
      </c>
      <c r="M51" s="507">
        <f t="shared" si="1"/>
        <v>0</v>
      </c>
      <c r="N51" s="508">
        <f t="shared" si="1"/>
        <v>0</v>
      </c>
      <c r="O51" s="63"/>
      <c r="P51" s="63"/>
      <c r="Q51" s="63"/>
    </row>
    <row r="52" spans="1:17" x14ac:dyDescent="0.25">
      <c r="A52" s="73" t="s">
        <v>25</v>
      </c>
      <c r="B52" s="491"/>
      <c r="C52" s="506"/>
      <c r="D52" s="506"/>
      <c r="E52" s="506"/>
      <c r="F52" s="506"/>
      <c r="G52" s="506"/>
      <c r="H52" s="506"/>
      <c r="I52" s="506"/>
      <c r="J52" s="506"/>
      <c r="K52" s="506"/>
      <c r="L52" s="506"/>
      <c r="M52" s="509"/>
      <c r="N52" s="510"/>
      <c r="O52" s="63">
        <f>SUM(C51:N52)</f>
        <v>4039</v>
      </c>
      <c r="P52" s="63"/>
      <c r="Q52" s="63"/>
    </row>
    <row r="53" spans="1:17" ht="53.25" customHeight="1" x14ac:dyDescent="0.25">
      <c r="A53" s="74" t="s">
        <v>26</v>
      </c>
      <c r="B53" s="75" t="s">
        <v>27</v>
      </c>
      <c r="C53" s="13">
        <v>116</v>
      </c>
      <c r="D53" s="13"/>
      <c r="E53" s="13"/>
      <c r="F53" s="13"/>
      <c r="G53" s="13"/>
      <c r="H53" s="13">
        <v>14</v>
      </c>
      <c r="I53" s="13"/>
      <c r="J53" s="13"/>
      <c r="K53" s="13"/>
      <c r="L53" s="13"/>
      <c r="M53" s="433"/>
      <c r="N53" s="434"/>
      <c r="O53" s="63"/>
      <c r="P53" s="63"/>
      <c r="Q53" s="63"/>
    </row>
    <row r="54" spans="1:17" ht="21" x14ac:dyDescent="0.25">
      <c r="A54" s="77" t="s">
        <v>28</v>
      </c>
      <c r="B54" s="71" t="s">
        <v>29</v>
      </c>
      <c r="C54" s="13">
        <v>716</v>
      </c>
      <c r="D54" s="13"/>
      <c r="E54" s="13"/>
      <c r="F54" s="13"/>
      <c r="G54" s="13"/>
      <c r="H54" s="13"/>
      <c r="I54" s="13"/>
      <c r="J54" s="13"/>
      <c r="K54" s="13"/>
      <c r="L54" s="13"/>
      <c r="M54" s="435"/>
      <c r="N54" s="435"/>
      <c r="O54" s="63"/>
      <c r="P54" s="63"/>
      <c r="Q54" s="63"/>
    </row>
    <row r="55" spans="1:17" x14ac:dyDescent="0.25">
      <c r="A55" s="77" t="s">
        <v>30</v>
      </c>
      <c r="B55" s="71" t="s">
        <v>31</v>
      </c>
      <c r="C55" s="13">
        <v>791</v>
      </c>
      <c r="D55" s="13"/>
      <c r="E55" s="13"/>
      <c r="F55" s="13"/>
      <c r="G55" s="13"/>
      <c r="H55" s="13">
        <v>98</v>
      </c>
      <c r="I55" s="13"/>
      <c r="J55" s="13"/>
      <c r="K55" s="13"/>
      <c r="L55" s="13"/>
      <c r="M55" s="435"/>
      <c r="N55" s="435"/>
      <c r="O55" s="63"/>
      <c r="P55" s="63"/>
      <c r="Q55" s="63"/>
    </row>
    <row r="56" spans="1:17" ht="45.75" customHeight="1" x14ac:dyDescent="0.25">
      <c r="A56" s="77" t="s">
        <v>32</v>
      </c>
      <c r="B56" s="71" t="s">
        <v>33</v>
      </c>
      <c r="C56" s="13">
        <v>121</v>
      </c>
      <c r="D56" s="13"/>
      <c r="E56" s="13"/>
      <c r="F56" s="13"/>
      <c r="G56" s="13"/>
      <c r="H56" s="13"/>
      <c r="I56" s="13"/>
      <c r="J56" s="13"/>
      <c r="K56" s="13"/>
      <c r="L56" s="13"/>
      <c r="M56" s="435"/>
      <c r="N56" s="435"/>
      <c r="O56" s="63"/>
      <c r="P56" s="63"/>
      <c r="Q56" s="63"/>
    </row>
    <row r="57" spans="1:17" x14ac:dyDescent="0.25">
      <c r="A57" s="77" t="s">
        <v>34</v>
      </c>
      <c r="B57" s="71" t="s">
        <v>35</v>
      </c>
      <c r="C57" s="13">
        <v>179</v>
      </c>
      <c r="D57" s="13"/>
      <c r="E57" s="13"/>
      <c r="F57" s="13"/>
      <c r="G57" s="13"/>
      <c r="H57" s="13">
        <v>14</v>
      </c>
      <c r="I57" s="13"/>
      <c r="J57" s="13"/>
      <c r="K57" s="13"/>
      <c r="L57" s="13"/>
      <c r="M57" s="435"/>
      <c r="N57" s="435"/>
      <c r="O57" s="63"/>
      <c r="P57" s="63"/>
      <c r="Q57" s="63"/>
    </row>
    <row r="58" spans="1:17" ht="34.5" customHeight="1" x14ac:dyDescent="0.25">
      <c r="A58" s="77" t="s">
        <v>36</v>
      </c>
      <c r="B58" s="71" t="s">
        <v>37</v>
      </c>
      <c r="C58" s="13">
        <v>92</v>
      </c>
      <c r="D58" s="13"/>
      <c r="E58" s="13"/>
      <c r="F58" s="13"/>
      <c r="G58" s="13"/>
      <c r="H58" s="13">
        <v>28</v>
      </c>
      <c r="I58" s="13"/>
      <c r="J58" s="13"/>
      <c r="K58" s="13"/>
      <c r="L58" s="13"/>
      <c r="M58" s="435"/>
      <c r="N58" s="435"/>
      <c r="O58" s="63"/>
      <c r="P58" s="63"/>
      <c r="Q58" s="63"/>
    </row>
    <row r="59" spans="1:17" ht="42" x14ac:dyDescent="0.25">
      <c r="A59" s="77" t="s">
        <v>38</v>
      </c>
      <c r="B59" s="71" t="s">
        <v>39</v>
      </c>
      <c r="C59" s="13">
        <v>133</v>
      </c>
      <c r="D59" s="13"/>
      <c r="E59" s="13"/>
      <c r="F59" s="13"/>
      <c r="G59" s="13"/>
      <c r="H59" s="13">
        <v>14</v>
      </c>
      <c r="I59" s="13"/>
      <c r="J59" s="13"/>
      <c r="K59" s="13"/>
      <c r="L59" s="13"/>
      <c r="M59" s="433"/>
      <c r="N59" s="434"/>
      <c r="O59" s="63"/>
      <c r="P59" s="63"/>
      <c r="Q59" s="63"/>
    </row>
    <row r="60" spans="1:17" ht="21" x14ac:dyDescent="0.25">
      <c r="A60" s="77" t="s">
        <v>40</v>
      </c>
      <c r="B60" s="71" t="s">
        <v>41</v>
      </c>
      <c r="C60" s="165">
        <v>46</v>
      </c>
      <c r="D60" s="13"/>
      <c r="E60" s="13"/>
      <c r="F60" s="13"/>
      <c r="G60" s="13"/>
      <c r="H60" s="13">
        <v>14</v>
      </c>
      <c r="I60" s="13"/>
      <c r="J60" s="13"/>
      <c r="K60" s="13"/>
      <c r="L60" s="13"/>
      <c r="M60" s="433"/>
      <c r="N60" s="434"/>
      <c r="O60" s="63"/>
      <c r="P60" s="63"/>
      <c r="Q60" s="63"/>
    </row>
    <row r="61" spans="1:17" ht="30.75" customHeight="1" x14ac:dyDescent="0.25">
      <c r="A61" s="77" t="s">
        <v>42</v>
      </c>
      <c r="B61" s="71" t="s">
        <v>43</v>
      </c>
      <c r="C61" s="165">
        <v>493</v>
      </c>
      <c r="D61" s="13"/>
      <c r="E61" s="13"/>
      <c r="F61" s="13"/>
      <c r="G61" s="13"/>
      <c r="H61" s="13">
        <v>56</v>
      </c>
      <c r="I61" s="13"/>
      <c r="J61" s="13"/>
      <c r="K61" s="13"/>
      <c r="L61" s="13"/>
      <c r="M61" s="433"/>
      <c r="N61" s="434"/>
      <c r="O61" s="63"/>
      <c r="P61" s="63"/>
      <c r="Q61" s="63"/>
    </row>
    <row r="62" spans="1:17" ht="31.5" x14ac:dyDescent="0.25">
      <c r="A62" s="77" t="s">
        <v>44</v>
      </c>
      <c r="B62" s="71" t="s">
        <v>45</v>
      </c>
      <c r="C62" s="165">
        <v>359</v>
      </c>
      <c r="D62" s="13"/>
      <c r="E62" s="13"/>
      <c r="F62" s="13"/>
      <c r="G62" s="13"/>
      <c r="H62" s="13"/>
      <c r="I62" s="13"/>
      <c r="J62" s="13"/>
      <c r="K62" s="13"/>
      <c r="L62" s="13"/>
      <c r="M62" s="433"/>
      <c r="N62" s="434"/>
      <c r="O62" s="63"/>
      <c r="P62" s="63"/>
      <c r="Q62" s="63"/>
    </row>
    <row r="63" spans="1:17" ht="31.5" x14ac:dyDescent="0.25">
      <c r="A63" s="77" t="s">
        <v>46</v>
      </c>
      <c r="B63" s="71" t="s">
        <v>47</v>
      </c>
      <c r="C63" s="165">
        <v>191</v>
      </c>
      <c r="D63" s="13"/>
      <c r="E63" s="13"/>
      <c r="F63" s="13"/>
      <c r="G63" s="13"/>
      <c r="H63" s="13">
        <v>14</v>
      </c>
      <c r="I63" s="13"/>
      <c r="J63" s="13"/>
      <c r="K63" s="13"/>
      <c r="L63" s="13"/>
      <c r="M63" s="433"/>
      <c r="N63" s="434"/>
      <c r="O63" s="63"/>
      <c r="P63" s="63"/>
      <c r="Q63" s="63"/>
    </row>
    <row r="64" spans="1:17" ht="21" x14ac:dyDescent="0.25">
      <c r="A64" s="77" t="s">
        <v>48</v>
      </c>
      <c r="B64" s="71" t="s">
        <v>49</v>
      </c>
      <c r="C64" s="165">
        <v>479</v>
      </c>
      <c r="D64" s="13"/>
      <c r="E64" s="13"/>
      <c r="F64" s="13"/>
      <c r="G64" s="13"/>
      <c r="H64" s="13"/>
      <c r="I64" s="13"/>
      <c r="J64" s="13"/>
      <c r="K64" s="13"/>
      <c r="L64" s="13"/>
      <c r="M64" s="433"/>
      <c r="N64" s="434"/>
      <c r="O64" s="63"/>
      <c r="P64" s="63"/>
      <c r="Q64" s="63"/>
    </row>
    <row r="65" spans="1:18" ht="21" x14ac:dyDescent="0.25">
      <c r="A65" s="77" t="s">
        <v>50</v>
      </c>
      <c r="B65" s="71" t="s">
        <v>51</v>
      </c>
      <c r="C65" s="165">
        <v>57</v>
      </c>
      <c r="D65" s="13"/>
      <c r="E65" s="13"/>
      <c r="F65" s="13"/>
      <c r="G65" s="13"/>
      <c r="H65" s="13">
        <v>14</v>
      </c>
      <c r="I65" s="13"/>
      <c r="J65" s="13"/>
      <c r="K65" s="13"/>
      <c r="L65" s="13"/>
      <c r="M65" s="433"/>
      <c r="N65" s="434"/>
      <c r="O65" s="63"/>
      <c r="P65" s="63"/>
      <c r="Q65" s="63"/>
    </row>
    <row r="66" spans="1:18" x14ac:dyDescent="0.25">
      <c r="A66" s="77" t="s">
        <v>52</v>
      </c>
      <c r="B66" s="71" t="s">
        <v>53</v>
      </c>
      <c r="C66" s="165"/>
      <c r="D66" s="13"/>
      <c r="E66" s="13"/>
      <c r="F66" s="13"/>
      <c r="G66" s="13"/>
      <c r="H66" s="13"/>
      <c r="I66" s="13"/>
      <c r="J66" s="13"/>
      <c r="K66" s="13"/>
      <c r="L66" s="13"/>
      <c r="M66" s="433"/>
      <c r="N66" s="434"/>
      <c r="O66" s="63"/>
      <c r="P66" s="63"/>
      <c r="Q66" s="63"/>
    </row>
    <row r="67" spans="1:18" x14ac:dyDescent="0.2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</row>
    <row r="68" spans="1:18" ht="59.25" customHeight="1" x14ac:dyDescent="0.25">
      <c r="A68" s="78"/>
      <c r="B68" s="79"/>
      <c r="C68" s="82"/>
      <c r="D68" s="82"/>
      <c r="E68" s="82"/>
      <c r="F68" s="82"/>
      <c r="G68" s="82"/>
      <c r="H68" s="82"/>
      <c r="I68" s="82"/>
      <c r="J68" s="82"/>
      <c r="K68" s="82"/>
      <c r="L68" s="80"/>
      <c r="M68" s="511"/>
      <c r="N68" s="511"/>
      <c r="O68" s="511"/>
      <c r="P68" s="511"/>
      <c r="Q68" s="511"/>
      <c r="R68" s="63"/>
    </row>
    <row r="69" spans="1:18" ht="15" customHeight="1" x14ac:dyDescent="0.25">
      <c r="A69" s="78"/>
      <c r="B69" s="79"/>
      <c r="C69" s="493"/>
      <c r="D69" s="493"/>
      <c r="E69" s="493"/>
      <c r="F69" s="493"/>
      <c r="G69" s="493"/>
      <c r="H69" s="493"/>
      <c r="I69" s="493"/>
      <c r="J69" s="493"/>
      <c r="K69" s="493"/>
      <c r="L69" s="80"/>
      <c r="M69" s="511"/>
      <c r="N69" s="511"/>
      <c r="O69" s="511"/>
      <c r="P69" s="511"/>
      <c r="Q69" s="511"/>
      <c r="R69" s="63"/>
    </row>
    <row r="70" spans="1:18" x14ac:dyDescent="0.2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511"/>
      <c r="N70" s="511"/>
      <c r="O70" s="511"/>
      <c r="P70" s="511"/>
      <c r="Q70" s="511"/>
      <c r="R70" s="63"/>
    </row>
    <row r="71" spans="1:18" ht="15.75" customHeight="1" x14ac:dyDescent="0.25">
      <c r="A71" s="78"/>
      <c r="B71" s="79"/>
      <c r="C71" s="80"/>
      <c r="D71" s="493"/>
      <c r="E71" s="493"/>
      <c r="F71" s="493"/>
      <c r="G71" s="493"/>
      <c r="H71" s="493"/>
      <c r="I71" s="493"/>
      <c r="J71" s="493"/>
      <c r="K71" s="80"/>
      <c r="L71" s="80"/>
      <c r="M71" s="511"/>
      <c r="N71" s="511"/>
      <c r="O71" s="511"/>
      <c r="P71" s="511"/>
      <c r="Q71" s="511"/>
      <c r="R71" s="63"/>
    </row>
    <row r="72" spans="1:18" ht="15.75" customHeight="1" x14ac:dyDescent="0.25">
      <c r="A72" s="494"/>
      <c r="B72" s="494"/>
      <c r="C72" s="494"/>
      <c r="D72" s="494"/>
      <c r="E72" s="494"/>
      <c r="F72" s="494"/>
      <c r="G72" s="494"/>
      <c r="H72" s="494"/>
      <c r="I72" s="494"/>
      <c r="J72" s="494"/>
      <c r="K72" s="494"/>
      <c r="L72" s="494"/>
      <c r="M72" s="494"/>
      <c r="N72" s="494"/>
      <c r="O72" s="80"/>
      <c r="P72" s="80"/>
      <c r="Q72" s="81"/>
    </row>
    <row r="73" spans="1:18" ht="15" customHeight="1" x14ac:dyDescent="0.25">
      <c r="A73" s="494"/>
      <c r="B73" s="494"/>
      <c r="C73" s="494"/>
      <c r="D73" s="494"/>
      <c r="E73" s="494"/>
      <c r="F73" s="494"/>
      <c r="G73" s="494"/>
      <c r="H73" s="494"/>
      <c r="I73" s="494"/>
      <c r="J73" s="494"/>
      <c r="K73" s="494"/>
      <c r="L73" s="494"/>
      <c r="M73" s="494"/>
      <c r="N73" s="494"/>
      <c r="O73" s="80"/>
      <c r="P73" s="80"/>
      <c r="Q73" s="81"/>
    </row>
    <row r="74" spans="1:18" x14ac:dyDescent="0.25">
      <c r="A74" s="477"/>
      <c r="B74" s="477"/>
      <c r="C74" s="477"/>
      <c r="D74" s="477"/>
      <c r="E74" s="477"/>
      <c r="F74" s="477"/>
      <c r="G74" s="477"/>
      <c r="H74" s="477"/>
      <c r="I74" s="477"/>
      <c r="J74" s="477"/>
      <c r="K74" s="477"/>
      <c r="L74" s="477"/>
      <c r="M74" s="477"/>
      <c r="N74" s="477"/>
      <c r="O74" s="477"/>
      <c r="P74" s="477"/>
      <c r="Q74" s="477"/>
    </row>
    <row r="75" spans="1:18" ht="16.5" customHeight="1" x14ac:dyDescent="0.25">
      <c r="A75" s="477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</row>
    <row r="76" spans="1:18" ht="22.5" customHeight="1" x14ac:dyDescent="0.25">
      <c r="A76" s="522" t="s">
        <v>69</v>
      </c>
      <c r="B76" s="522"/>
      <c r="C76" s="522"/>
      <c r="D76" s="522"/>
      <c r="E76" s="522"/>
      <c r="F76" s="522"/>
      <c r="G76" s="522"/>
      <c r="H76" s="522"/>
      <c r="I76" s="522"/>
      <c r="J76" s="522"/>
      <c r="K76" s="522"/>
      <c r="L76" s="522"/>
      <c r="M76" s="522"/>
      <c r="N76" s="522"/>
      <c r="O76" s="522"/>
      <c r="P76" s="522"/>
      <c r="Q76" s="522"/>
    </row>
    <row r="77" spans="1:18" ht="15" customHeight="1" x14ac:dyDescent="0.25">
      <c r="A77" s="523" t="s">
        <v>70</v>
      </c>
      <c r="B77" s="524"/>
      <c r="C77" s="524"/>
      <c r="D77" s="524"/>
      <c r="E77" s="524"/>
      <c r="F77" s="524"/>
      <c r="G77" s="524"/>
      <c r="H77" s="524"/>
      <c r="I77" s="524"/>
      <c r="J77" s="524"/>
      <c r="K77" s="524"/>
      <c r="L77" s="525"/>
      <c r="M77" s="529" t="s">
        <v>71</v>
      </c>
      <c r="N77" s="499" t="s">
        <v>72</v>
      </c>
      <c r="O77" s="499"/>
      <c r="P77" s="499"/>
      <c r="Q77" s="499"/>
    </row>
    <row r="78" spans="1:18" x14ac:dyDescent="0.25">
      <c r="A78" s="526"/>
      <c r="B78" s="527"/>
      <c r="C78" s="527"/>
      <c r="D78" s="527"/>
      <c r="E78" s="527"/>
      <c r="F78" s="527"/>
      <c r="G78" s="527"/>
      <c r="H78" s="527"/>
      <c r="I78" s="527"/>
      <c r="J78" s="527"/>
      <c r="K78" s="527"/>
      <c r="L78" s="528"/>
      <c r="M78" s="530"/>
      <c r="N78" s="499"/>
      <c r="O78" s="499"/>
      <c r="P78" s="499"/>
      <c r="Q78" s="499"/>
    </row>
    <row r="79" spans="1:18" x14ac:dyDescent="0.25">
      <c r="A79" s="531" t="s">
        <v>22</v>
      </c>
      <c r="B79" s="532"/>
      <c r="C79" s="532"/>
      <c r="D79" s="532"/>
      <c r="E79" s="532"/>
      <c r="F79" s="532"/>
      <c r="G79" s="532"/>
      <c r="H79" s="532"/>
      <c r="I79" s="532"/>
      <c r="J79" s="532"/>
      <c r="K79" s="532"/>
      <c r="L79" s="533"/>
      <c r="M79" s="85" t="s">
        <v>23</v>
      </c>
      <c r="N79" s="534">
        <v>1</v>
      </c>
      <c r="O79" s="515"/>
      <c r="P79" s="515"/>
      <c r="Q79" s="516"/>
    </row>
    <row r="80" spans="1:18" x14ac:dyDescent="0.25">
      <c r="A80" s="512" t="s">
        <v>99</v>
      </c>
      <c r="B80" s="513"/>
      <c r="C80" s="513"/>
      <c r="D80" s="513"/>
      <c r="E80" s="513"/>
      <c r="F80" s="513"/>
      <c r="G80" s="513"/>
      <c r="H80" s="513"/>
      <c r="I80" s="513"/>
      <c r="J80" s="513"/>
      <c r="K80" s="513"/>
      <c r="L80" s="514"/>
      <c r="M80" s="85">
        <v>1</v>
      </c>
      <c r="N80" s="515"/>
      <c r="O80" s="515"/>
      <c r="P80" s="515"/>
      <c r="Q80" s="516"/>
    </row>
    <row r="81" spans="1:23" x14ac:dyDescent="0.25">
      <c r="A81" s="517" t="s">
        <v>74</v>
      </c>
      <c r="B81" s="518"/>
      <c r="C81" s="518"/>
      <c r="D81" s="518"/>
      <c r="E81" s="518"/>
      <c r="F81" s="518"/>
      <c r="G81" s="518"/>
      <c r="H81" s="518"/>
      <c r="I81" s="518"/>
      <c r="J81" s="518"/>
      <c r="K81" s="518"/>
      <c r="L81" s="519"/>
      <c r="M81" s="86"/>
      <c r="N81" s="475"/>
      <c r="O81" s="475"/>
      <c r="P81" s="475"/>
      <c r="Q81" s="520"/>
    </row>
    <row r="82" spans="1:23" ht="16.5" customHeight="1" x14ac:dyDescent="0.25">
      <c r="A82" s="521" t="s">
        <v>75</v>
      </c>
      <c r="B82" s="475"/>
      <c r="C82" s="475"/>
      <c r="D82" s="475"/>
      <c r="E82" s="475"/>
      <c r="F82" s="475"/>
      <c r="G82" s="475"/>
      <c r="H82" s="475"/>
      <c r="I82" s="475"/>
      <c r="J82" s="475"/>
      <c r="K82" s="475"/>
      <c r="L82" s="520"/>
      <c r="M82" s="87" t="s">
        <v>27</v>
      </c>
      <c r="N82" s="475"/>
      <c r="O82" s="475"/>
      <c r="P82" s="475"/>
      <c r="Q82" s="520"/>
    </row>
    <row r="83" spans="1:23" x14ac:dyDescent="0.25">
      <c r="A83" s="537" t="s">
        <v>75</v>
      </c>
      <c r="B83" s="538"/>
      <c r="C83" s="538"/>
      <c r="D83" s="538"/>
      <c r="E83" s="538"/>
      <c r="F83" s="538"/>
      <c r="G83" s="538"/>
      <c r="H83" s="538"/>
      <c r="I83" s="538"/>
      <c r="J83" s="538"/>
      <c r="K83" s="538"/>
      <c r="L83" s="539"/>
      <c r="M83" s="86" t="s">
        <v>29</v>
      </c>
      <c r="N83" s="475"/>
      <c r="O83" s="475"/>
      <c r="P83" s="475"/>
      <c r="Q83" s="520"/>
    </row>
    <row r="84" spans="1:23" x14ac:dyDescent="0.25">
      <c r="A84" s="521" t="s">
        <v>75</v>
      </c>
      <c r="B84" s="475"/>
      <c r="C84" s="475"/>
      <c r="D84" s="475"/>
      <c r="E84" s="475"/>
      <c r="F84" s="475"/>
      <c r="G84" s="475"/>
      <c r="H84" s="475"/>
      <c r="I84" s="475"/>
      <c r="J84" s="475"/>
      <c r="K84" s="475"/>
      <c r="L84" s="520"/>
      <c r="M84" s="86" t="s">
        <v>31</v>
      </c>
      <c r="N84" s="475"/>
      <c r="O84" s="475"/>
      <c r="P84" s="475"/>
      <c r="Q84" s="520"/>
    </row>
    <row r="85" spans="1:23" x14ac:dyDescent="0.25">
      <c r="A85" s="521" t="s">
        <v>75</v>
      </c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520"/>
      <c r="M85" s="86" t="s">
        <v>33</v>
      </c>
      <c r="N85" s="475"/>
      <c r="O85" s="475"/>
      <c r="P85" s="475"/>
      <c r="Q85" s="520"/>
      <c r="W85" s="88"/>
    </row>
    <row r="86" spans="1:23" x14ac:dyDescent="0.25">
      <c r="A86" s="521" t="s">
        <v>75</v>
      </c>
      <c r="B86" s="475"/>
      <c r="C86" s="475"/>
      <c r="D86" s="475"/>
      <c r="E86" s="475"/>
      <c r="F86" s="475"/>
      <c r="G86" s="475"/>
      <c r="H86" s="475"/>
      <c r="I86" s="475"/>
      <c r="J86" s="475"/>
      <c r="K86" s="475"/>
      <c r="L86" s="520"/>
      <c r="M86" s="86" t="s">
        <v>35</v>
      </c>
      <c r="N86" s="475"/>
      <c r="O86" s="475"/>
      <c r="P86" s="475"/>
      <c r="Q86" s="520"/>
    </row>
    <row r="87" spans="1:23" x14ac:dyDescent="0.25">
      <c r="A87" s="535"/>
      <c r="B87" s="479"/>
      <c r="C87" s="479"/>
      <c r="D87" s="479"/>
      <c r="E87" s="479"/>
      <c r="F87" s="479"/>
      <c r="G87" s="479"/>
      <c r="H87" s="479"/>
      <c r="I87" s="479"/>
      <c r="J87" s="479"/>
      <c r="K87" s="479"/>
      <c r="L87" s="536"/>
      <c r="M87" s="86"/>
      <c r="N87" s="475"/>
      <c r="O87" s="475"/>
      <c r="P87" s="475"/>
      <c r="Q87" s="520"/>
    </row>
    <row r="88" spans="1:23" x14ac:dyDescent="0.25">
      <c r="A88" s="512" t="s">
        <v>100</v>
      </c>
      <c r="B88" s="513"/>
      <c r="C88" s="513"/>
      <c r="D88" s="513"/>
      <c r="E88" s="513"/>
      <c r="F88" s="513"/>
      <c r="G88" s="513"/>
      <c r="H88" s="513"/>
      <c r="I88" s="513"/>
      <c r="J88" s="513"/>
      <c r="K88" s="513"/>
      <c r="L88" s="514"/>
      <c r="M88" s="89">
        <v>2</v>
      </c>
      <c r="N88" s="534"/>
      <c r="O88" s="515"/>
      <c r="P88" s="515"/>
      <c r="Q88" s="516"/>
    </row>
    <row r="89" spans="1:23" x14ac:dyDescent="0.25">
      <c r="A89" s="517" t="s">
        <v>77</v>
      </c>
      <c r="B89" s="518"/>
      <c r="C89" s="518"/>
      <c r="D89" s="518"/>
      <c r="E89" s="518"/>
      <c r="F89" s="518"/>
      <c r="G89" s="518"/>
      <c r="H89" s="518"/>
      <c r="I89" s="518"/>
      <c r="J89" s="518"/>
      <c r="K89" s="518"/>
      <c r="L89" s="519"/>
      <c r="M89" s="90"/>
      <c r="N89" s="521"/>
      <c r="O89" s="475"/>
      <c r="P89" s="475"/>
      <c r="Q89" s="520"/>
    </row>
    <row r="90" spans="1:23" x14ac:dyDescent="0.25">
      <c r="A90" s="521" t="s">
        <v>75</v>
      </c>
      <c r="B90" s="475"/>
      <c r="C90" s="475"/>
      <c r="D90" s="475"/>
      <c r="E90" s="475"/>
      <c r="F90" s="475"/>
      <c r="G90" s="475"/>
      <c r="H90" s="475"/>
      <c r="I90" s="475"/>
      <c r="J90" s="475"/>
      <c r="K90" s="475"/>
      <c r="L90" s="520"/>
      <c r="M90" s="90" t="s">
        <v>78</v>
      </c>
      <c r="N90" s="521"/>
      <c r="O90" s="475"/>
      <c r="P90" s="475"/>
      <c r="Q90" s="520"/>
    </row>
    <row r="91" spans="1:23" x14ac:dyDescent="0.25">
      <c r="A91" s="521" t="s">
        <v>75</v>
      </c>
      <c r="B91" s="475"/>
      <c r="C91" s="475"/>
      <c r="D91" s="475"/>
      <c r="E91" s="475"/>
      <c r="F91" s="475"/>
      <c r="G91" s="475"/>
      <c r="H91" s="475"/>
      <c r="I91" s="475"/>
      <c r="J91" s="475"/>
      <c r="K91" s="475"/>
      <c r="L91" s="520"/>
      <c r="M91" s="90" t="s">
        <v>79</v>
      </c>
      <c r="N91" s="521"/>
      <c r="O91" s="475"/>
      <c r="P91" s="475"/>
      <c r="Q91" s="520"/>
    </row>
    <row r="92" spans="1:23" x14ac:dyDescent="0.25">
      <c r="A92" s="521" t="s">
        <v>75</v>
      </c>
      <c r="B92" s="475"/>
      <c r="C92" s="475"/>
      <c r="D92" s="475"/>
      <c r="E92" s="475"/>
      <c r="F92" s="475"/>
      <c r="G92" s="475"/>
      <c r="H92" s="475"/>
      <c r="I92" s="475"/>
      <c r="J92" s="475"/>
      <c r="K92" s="475"/>
      <c r="L92" s="520"/>
      <c r="M92" s="90" t="s">
        <v>80</v>
      </c>
      <c r="N92" s="521"/>
      <c r="O92" s="475"/>
      <c r="P92" s="475"/>
      <c r="Q92" s="520"/>
    </row>
    <row r="93" spans="1:23" x14ac:dyDescent="0.25">
      <c r="A93" s="521" t="s">
        <v>75</v>
      </c>
      <c r="B93" s="475"/>
      <c r="C93" s="475"/>
      <c r="D93" s="475"/>
      <c r="E93" s="475"/>
      <c r="F93" s="475"/>
      <c r="G93" s="475"/>
      <c r="H93" s="475"/>
      <c r="I93" s="475"/>
      <c r="J93" s="475"/>
      <c r="K93" s="475"/>
      <c r="L93" s="520"/>
      <c r="M93" s="90" t="s">
        <v>81</v>
      </c>
      <c r="N93" s="521"/>
      <c r="O93" s="475"/>
      <c r="P93" s="475"/>
      <c r="Q93" s="520"/>
    </row>
    <row r="94" spans="1:23" x14ac:dyDescent="0.25">
      <c r="A94" s="521" t="s">
        <v>75</v>
      </c>
      <c r="B94" s="475"/>
      <c r="C94" s="475"/>
      <c r="D94" s="475"/>
      <c r="E94" s="475"/>
      <c r="F94" s="475"/>
      <c r="G94" s="475"/>
      <c r="H94" s="475"/>
      <c r="I94" s="475"/>
      <c r="J94" s="475"/>
      <c r="K94" s="475"/>
      <c r="L94" s="520"/>
      <c r="M94" s="90" t="s">
        <v>82</v>
      </c>
      <c r="N94" s="521"/>
      <c r="O94" s="475"/>
      <c r="P94" s="475"/>
      <c r="Q94" s="520"/>
    </row>
    <row r="95" spans="1:23" x14ac:dyDescent="0.25">
      <c r="A95" s="535"/>
      <c r="B95" s="479"/>
      <c r="C95" s="479"/>
      <c r="D95" s="479"/>
      <c r="E95" s="479"/>
      <c r="F95" s="479"/>
      <c r="G95" s="479"/>
      <c r="H95" s="479"/>
      <c r="I95" s="479"/>
      <c r="J95" s="479"/>
      <c r="K95" s="479"/>
      <c r="L95" s="536"/>
      <c r="M95" s="90"/>
      <c r="N95" s="521"/>
      <c r="O95" s="475"/>
      <c r="P95" s="475"/>
      <c r="Q95" s="520"/>
    </row>
    <row r="96" spans="1:23" x14ac:dyDescent="0.25">
      <c r="A96" s="512" t="s">
        <v>83</v>
      </c>
      <c r="B96" s="513"/>
      <c r="C96" s="513"/>
      <c r="D96" s="513"/>
      <c r="E96" s="513"/>
      <c r="F96" s="513"/>
      <c r="G96" s="513"/>
      <c r="H96" s="513"/>
      <c r="I96" s="513"/>
      <c r="J96" s="513"/>
      <c r="K96" s="513"/>
      <c r="L96" s="514"/>
      <c r="M96" s="85">
        <v>3</v>
      </c>
      <c r="N96" s="534"/>
      <c r="O96" s="515"/>
      <c r="P96" s="515"/>
      <c r="Q96" s="516"/>
    </row>
    <row r="97" spans="1:17" x14ac:dyDescent="0.25">
      <c r="A97" s="535"/>
      <c r="B97" s="479"/>
      <c r="C97" s="479"/>
      <c r="D97" s="479"/>
      <c r="E97" s="479"/>
      <c r="F97" s="479"/>
      <c r="G97" s="479"/>
      <c r="H97" s="479"/>
      <c r="I97" s="479"/>
      <c r="J97" s="479"/>
      <c r="K97" s="479"/>
      <c r="L97" s="536"/>
      <c r="M97" s="91"/>
      <c r="N97" s="535"/>
      <c r="O97" s="479"/>
      <c r="P97" s="479"/>
      <c r="Q97" s="536"/>
    </row>
    <row r="98" spans="1:17" x14ac:dyDescent="0.25">
      <c r="A98" s="540" t="s">
        <v>101</v>
      </c>
      <c r="B98" s="541"/>
      <c r="C98" s="541"/>
      <c r="D98" s="541"/>
      <c r="E98" s="541"/>
      <c r="F98" s="541"/>
      <c r="G98" s="541"/>
      <c r="H98" s="541"/>
      <c r="I98" s="541"/>
      <c r="J98" s="541"/>
      <c r="K98" s="541"/>
      <c r="L98" s="542"/>
      <c r="M98" s="85">
        <v>4</v>
      </c>
      <c r="N98" s="534"/>
      <c r="O98" s="515"/>
      <c r="P98" s="515"/>
      <c r="Q98" s="516"/>
    </row>
    <row r="99" spans="1:17" x14ac:dyDescent="0.25">
      <c r="A99" s="92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86"/>
      <c r="N99" s="90"/>
      <c r="O99" s="63"/>
      <c r="P99" s="63"/>
      <c r="Q99" s="94"/>
    </row>
    <row r="100" spans="1:17" x14ac:dyDescent="0.25">
      <c r="A100" s="521" t="s">
        <v>75</v>
      </c>
      <c r="B100" s="475"/>
      <c r="C100" s="475"/>
      <c r="D100" s="475"/>
      <c r="E100" s="475"/>
      <c r="F100" s="475"/>
      <c r="G100" s="475"/>
      <c r="H100" s="475"/>
      <c r="I100" s="475"/>
      <c r="J100" s="475"/>
      <c r="K100" s="475"/>
      <c r="L100" s="520"/>
      <c r="M100" s="86" t="s">
        <v>85</v>
      </c>
      <c r="N100" s="521"/>
      <c r="O100" s="475"/>
      <c r="P100" s="475"/>
      <c r="Q100" s="520"/>
    </row>
    <row r="101" spans="1:17" x14ac:dyDescent="0.25">
      <c r="A101" s="521" t="s">
        <v>75</v>
      </c>
      <c r="B101" s="475"/>
      <c r="C101" s="475"/>
      <c r="D101" s="475"/>
      <c r="E101" s="475"/>
      <c r="F101" s="475"/>
      <c r="G101" s="475"/>
      <c r="H101" s="475"/>
      <c r="I101" s="475"/>
      <c r="J101" s="475"/>
      <c r="K101" s="475"/>
      <c r="L101" s="520"/>
      <c r="M101" s="86" t="s">
        <v>86</v>
      </c>
      <c r="N101" s="521"/>
      <c r="O101" s="475"/>
      <c r="P101" s="475"/>
      <c r="Q101" s="520"/>
    </row>
    <row r="102" spans="1:17" x14ac:dyDescent="0.25">
      <c r="A102" s="521" t="s">
        <v>75</v>
      </c>
      <c r="B102" s="475"/>
      <c r="C102" s="475"/>
      <c r="D102" s="475"/>
      <c r="E102" s="475"/>
      <c r="F102" s="475"/>
      <c r="G102" s="475"/>
      <c r="H102" s="475"/>
      <c r="I102" s="475"/>
      <c r="J102" s="475"/>
      <c r="K102" s="475"/>
      <c r="L102" s="520"/>
      <c r="M102" s="86" t="s">
        <v>87</v>
      </c>
      <c r="N102" s="521"/>
      <c r="O102" s="475"/>
      <c r="P102" s="475"/>
      <c r="Q102" s="520"/>
    </row>
    <row r="103" spans="1:17" x14ac:dyDescent="0.25">
      <c r="A103" s="535"/>
      <c r="B103" s="479"/>
      <c r="C103" s="479"/>
      <c r="D103" s="479"/>
      <c r="E103" s="479"/>
      <c r="F103" s="479"/>
      <c r="G103" s="479"/>
      <c r="H103" s="479"/>
      <c r="I103" s="479"/>
      <c r="J103" s="479"/>
      <c r="K103" s="479"/>
      <c r="L103" s="536"/>
      <c r="M103" s="86"/>
      <c r="N103" s="521"/>
      <c r="O103" s="475"/>
      <c r="P103" s="475"/>
      <c r="Q103" s="520"/>
    </row>
    <row r="104" spans="1:17" x14ac:dyDescent="0.25">
      <c r="A104" s="547" t="s">
        <v>88</v>
      </c>
      <c r="B104" s="548"/>
      <c r="C104" s="548"/>
      <c r="D104" s="548"/>
      <c r="E104" s="548"/>
      <c r="F104" s="548"/>
      <c r="G104" s="548"/>
      <c r="H104" s="548"/>
      <c r="I104" s="548"/>
      <c r="J104" s="548"/>
      <c r="K104" s="548"/>
      <c r="L104" s="549"/>
      <c r="M104" s="95">
        <v>5</v>
      </c>
      <c r="N104" s="531"/>
      <c r="O104" s="532"/>
      <c r="P104" s="532"/>
      <c r="Q104" s="533"/>
    </row>
    <row r="106" spans="1:17" x14ac:dyDescent="0.25">
      <c r="A106" s="538" t="s">
        <v>89</v>
      </c>
      <c r="B106" s="538"/>
      <c r="C106" s="538"/>
      <c r="D106" s="96"/>
      <c r="F106" s="544"/>
      <c r="G106" s="544"/>
      <c r="H106" s="544"/>
      <c r="I106" s="544"/>
      <c r="J106" s="96"/>
      <c r="K106" s="544"/>
      <c r="L106" s="544"/>
      <c r="M106" s="544"/>
      <c r="N106" s="544"/>
      <c r="O106" s="544"/>
      <c r="P106" s="544"/>
      <c r="Q106" s="96"/>
    </row>
    <row r="107" spans="1:17" x14ac:dyDescent="0.25">
      <c r="E107" s="65" t="s">
        <v>90</v>
      </c>
      <c r="F107" s="545" t="s">
        <v>91</v>
      </c>
      <c r="G107" s="545"/>
      <c r="H107" s="545"/>
      <c r="I107" s="545"/>
      <c r="J107" s="96"/>
      <c r="K107" s="96"/>
      <c r="L107" s="96"/>
    </row>
    <row r="109" spans="1:17" x14ac:dyDescent="0.25">
      <c r="A109" s="544"/>
      <c r="B109" s="544"/>
      <c r="C109" s="544"/>
      <c r="D109" s="544"/>
      <c r="E109" s="544"/>
      <c r="F109" s="544"/>
      <c r="G109" s="544"/>
      <c r="H109" s="544"/>
      <c r="I109" s="544"/>
      <c r="J109" s="544"/>
      <c r="K109" s="544"/>
      <c r="L109" s="544"/>
      <c r="M109" s="544"/>
      <c r="N109" s="544"/>
      <c r="O109" s="544"/>
      <c r="P109" s="544"/>
      <c r="Q109" s="544"/>
    </row>
    <row r="110" spans="1:17" x14ac:dyDescent="0.25">
      <c r="A110" s="546" t="s">
        <v>92</v>
      </c>
      <c r="B110" s="546"/>
      <c r="C110" s="546"/>
      <c r="D110" s="546"/>
      <c r="E110" s="546"/>
      <c r="F110" s="546"/>
      <c r="G110" s="546"/>
      <c r="H110" s="546"/>
      <c r="I110" s="546"/>
      <c r="J110" s="546"/>
      <c r="K110" s="546"/>
      <c r="L110" s="546"/>
      <c r="M110" s="546"/>
      <c r="N110" s="546"/>
      <c r="O110" s="546"/>
      <c r="P110" s="546"/>
      <c r="Q110" s="546"/>
    </row>
    <row r="112" spans="1:17" x14ac:dyDescent="0.25">
      <c r="A112" s="543" t="s">
        <v>93</v>
      </c>
      <c r="B112" s="543"/>
      <c r="C112" s="543"/>
      <c r="D112" s="543"/>
      <c r="E112" s="543"/>
      <c r="F112" s="543"/>
      <c r="G112" s="543"/>
      <c r="H112" s="543"/>
      <c r="I112" s="543"/>
      <c r="J112" s="543"/>
      <c r="K112" s="543"/>
      <c r="L112" s="543"/>
      <c r="M112" s="543"/>
      <c r="N112" s="543"/>
      <c r="O112" s="543"/>
      <c r="P112" s="543"/>
      <c r="Q112" s="543"/>
    </row>
  </sheetData>
  <mergeCells count="149">
    <mergeCell ref="A112:Q112"/>
    <mergeCell ref="A106:C106"/>
    <mergeCell ref="F106:I106"/>
    <mergeCell ref="K106:P106"/>
    <mergeCell ref="F107:I107"/>
    <mergeCell ref="A109:Q109"/>
    <mergeCell ref="A110:Q110"/>
    <mergeCell ref="A102:L102"/>
    <mergeCell ref="N102:Q102"/>
    <mergeCell ref="A103:L103"/>
    <mergeCell ref="N103:Q103"/>
    <mergeCell ref="A104:L104"/>
    <mergeCell ref="N104:Q104"/>
    <mergeCell ref="A98:L98"/>
    <mergeCell ref="N98:Q98"/>
    <mergeCell ref="A100:L100"/>
    <mergeCell ref="N100:Q100"/>
    <mergeCell ref="A101:L101"/>
    <mergeCell ref="N101:Q101"/>
    <mergeCell ref="A95:L95"/>
    <mergeCell ref="N95:Q95"/>
    <mergeCell ref="A96:L96"/>
    <mergeCell ref="N96:Q96"/>
    <mergeCell ref="A97:L97"/>
    <mergeCell ref="N97:Q97"/>
    <mergeCell ref="A92:L92"/>
    <mergeCell ref="N92:Q92"/>
    <mergeCell ref="A93:L93"/>
    <mergeCell ref="N93:Q93"/>
    <mergeCell ref="A94:L94"/>
    <mergeCell ref="N94:Q94"/>
    <mergeCell ref="A89:L89"/>
    <mergeCell ref="N89:Q89"/>
    <mergeCell ref="A90:L90"/>
    <mergeCell ref="N90:Q90"/>
    <mergeCell ref="A91:L91"/>
    <mergeCell ref="N91:Q91"/>
    <mergeCell ref="A86:L86"/>
    <mergeCell ref="N86:Q86"/>
    <mergeCell ref="A87:L87"/>
    <mergeCell ref="N87:Q87"/>
    <mergeCell ref="A88:L88"/>
    <mergeCell ref="N88:Q88"/>
    <mergeCell ref="A83:L83"/>
    <mergeCell ref="N83:Q83"/>
    <mergeCell ref="A84:L84"/>
    <mergeCell ref="N84:Q84"/>
    <mergeCell ref="A85:L85"/>
    <mergeCell ref="N85:Q85"/>
    <mergeCell ref="A80:L80"/>
    <mergeCell ref="N80:Q80"/>
    <mergeCell ref="A81:L81"/>
    <mergeCell ref="N81:Q81"/>
    <mergeCell ref="A82:L82"/>
    <mergeCell ref="N82:Q82"/>
    <mergeCell ref="A76:Q76"/>
    <mergeCell ref="A77:L78"/>
    <mergeCell ref="M77:M78"/>
    <mergeCell ref="N77:Q78"/>
    <mergeCell ref="A79:L79"/>
    <mergeCell ref="N79:Q79"/>
    <mergeCell ref="M68:Q71"/>
    <mergeCell ref="C69:K69"/>
    <mergeCell ref="D71:J71"/>
    <mergeCell ref="A72:N72"/>
    <mergeCell ref="A73:N73"/>
    <mergeCell ref="A74:Q75"/>
    <mergeCell ref="M61:N61"/>
    <mergeCell ref="M62:N62"/>
    <mergeCell ref="M63:N63"/>
    <mergeCell ref="M64:N64"/>
    <mergeCell ref="M65:N65"/>
    <mergeCell ref="M66:N66"/>
    <mergeCell ref="M55:N55"/>
    <mergeCell ref="M56:N56"/>
    <mergeCell ref="M57:N57"/>
    <mergeCell ref="M58:N58"/>
    <mergeCell ref="M59:N59"/>
    <mergeCell ref="M60:N60"/>
    <mergeCell ref="J51:J52"/>
    <mergeCell ref="K51:K52"/>
    <mergeCell ref="L51:L52"/>
    <mergeCell ref="M51:N52"/>
    <mergeCell ref="M53:N53"/>
    <mergeCell ref="M54:N54"/>
    <mergeCell ref="M50:N50"/>
    <mergeCell ref="B51:B52"/>
    <mergeCell ref="C51:C52"/>
    <mergeCell ref="D51:D52"/>
    <mergeCell ref="E51:E52"/>
    <mergeCell ref="F51:F52"/>
    <mergeCell ref="G51:G52"/>
    <mergeCell ref="H51:H52"/>
    <mergeCell ref="I51:I52"/>
    <mergeCell ref="A39:N39"/>
    <mergeCell ref="A40:Q41"/>
    <mergeCell ref="A42:Q42"/>
    <mergeCell ref="A45:A49"/>
    <mergeCell ref="B45:B49"/>
    <mergeCell ref="C45:N45"/>
    <mergeCell ref="C46:C49"/>
    <mergeCell ref="D46:D49"/>
    <mergeCell ref="E46:E49"/>
    <mergeCell ref="F46:F49"/>
    <mergeCell ref="M46:N49"/>
    <mergeCell ref="G46:G49"/>
    <mergeCell ref="H46:H49"/>
    <mergeCell ref="I46:I49"/>
    <mergeCell ref="J46:J49"/>
    <mergeCell ref="K46:K49"/>
    <mergeCell ref="L46:L49"/>
    <mergeCell ref="Q16:Q17"/>
    <mergeCell ref="M33:Q35"/>
    <mergeCell ref="C35:K35"/>
    <mergeCell ref="D37:J37"/>
    <mergeCell ref="A38:N38"/>
    <mergeCell ref="J16:J17"/>
    <mergeCell ref="K16:K17"/>
    <mergeCell ref="L16:L17"/>
    <mergeCell ref="M16:M17"/>
    <mergeCell ref="N16:N17"/>
    <mergeCell ref="O16:O17"/>
    <mergeCell ref="B16:B17"/>
    <mergeCell ref="C16:C17"/>
    <mergeCell ref="D16:D17"/>
    <mergeCell ref="E16:E17"/>
    <mergeCell ref="F16:F17"/>
    <mergeCell ref="G16:G17"/>
    <mergeCell ref="H16:H17"/>
    <mergeCell ref="I16:I17"/>
    <mergeCell ref="P16:P17"/>
    <mergeCell ref="M1:Q5"/>
    <mergeCell ref="C3:K3"/>
    <mergeCell ref="B5:L5"/>
    <mergeCell ref="A6:N6"/>
    <mergeCell ref="A8:N8"/>
    <mergeCell ref="A9:N9"/>
    <mergeCell ref="A10:Q11"/>
    <mergeCell ref="A12:P12"/>
    <mergeCell ref="A13:A14"/>
    <mergeCell ref="B13:B14"/>
    <mergeCell ref="C13:D13"/>
    <mergeCell ref="E13:F13"/>
    <mergeCell ref="G13:H13"/>
    <mergeCell ref="I13:I14"/>
    <mergeCell ref="J13:J14"/>
    <mergeCell ref="K13:K14"/>
    <mergeCell ref="L13:N13"/>
    <mergeCell ref="O13:Q13"/>
  </mergeCells>
  <pageMargins left="0.8" right="0.52" top="0.28000000000000003" bottom="0.32" header="0.3" footer="0.3"/>
  <pageSetup orientation="portrait" copies="8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BD8FB-91A3-4902-9E38-6F93AEFADAEF}">
  <dimension ref="A1:W112"/>
  <sheetViews>
    <sheetView showWhiteSpace="0" view="pageLayout" topLeftCell="A60" zoomScale="130" zoomScaleNormal="106" zoomScalePageLayoutView="130" workbookViewId="0">
      <selection activeCell="D19" sqref="D19"/>
    </sheetView>
  </sheetViews>
  <sheetFormatPr defaultColWidth="9.140625" defaultRowHeight="15" x14ac:dyDescent="0.25"/>
  <cols>
    <col min="1" max="1" width="12.5703125" style="65" customWidth="1"/>
    <col min="2" max="2" width="4.42578125" style="65" customWidth="1"/>
    <col min="3" max="3" width="5.42578125" style="65" customWidth="1"/>
    <col min="4" max="4" width="5.5703125" style="65" customWidth="1"/>
    <col min="5" max="5" width="5" style="65" customWidth="1"/>
    <col min="6" max="6" width="4.42578125" style="65" customWidth="1"/>
    <col min="7" max="7" width="4.5703125" style="65" customWidth="1"/>
    <col min="8" max="8" width="5.5703125" style="65" customWidth="1"/>
    <col min="9" max="9" width="4.42578125" style="65" customWidth="1"/>
    <col min="10" max="10" width="5.85546875" style="65" customWidth="1"/>
    <col min="11" max="11" width="5" style="65" customWidth="1"/>
    <col min="12" max="12" width="4.42578125" style="65" customWidth="1"/>
    <col min="13" max="13" width="4.5703125" style="65" customWidth="1"/>
    <col min="14" max="14" width="4.42578125" style="65" customWidth="1"/>
    <col min="15" max="15" width="4.85546875" style="65" customWidth="1"/>
    <col min="16" max="16" width="4.5703125" style="65" customWidth="1"/>
    <col min="17" max="17" width="5.140625" style="65" customWidth="1"/>
    <col min="18" max="16384" width="9.140625" style="65"/>
  </cols>
  <sheetData>
    <row r="1" spans="1:17" ht="65.2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4"/>
      <c r="M1" s="471" t="s">
        <v>0</v>
      </c>
      <c r="N1" s="471"/>
      <c r="O1" s="471"/>
      <c r="P1" s="471"/>
      <c r="Q1" s="471"/>
    </row>
    <row r="2" spans="1:17" ht="15.75" x14ac:dyDescent="0.25">
      <c r="A2" s="63"/>
      <c r="B2" s="63"/>
      <c r="C2" s="66">
        <v>3</v>
      </c>
      <c r="D2" s="66">
        <v>0</v>
      </c>
      <c r="E2" s="66">
        <v>0</v>
      </c>
      <c r="F2" s="66">
        <v>6</v>
      </c>
      <c r="G2" s="66">
        <v>2</v>
      </c>
      <c r="H2" s="66">
        <v>4</v>
      </c>
      <c r="I2" s="66">
        <v>3</v>
      </c>
      <c r="J2" s="66">
        <v>4</v>
      </c>
      <c r="K2" s="66">
        <v>4</v>
      </c>
      <c r="L2" s="64"/>
      <c r="M2" s="471"/>
      <c r="N2" s="471"/>
      <c r="O2" s="471"/>
      <c r="P2" s="471"/>
      <c r="Q2" s="471"/>
    </row>
    <row r="3" spans="1:17" x14ac:dyDescent="0.25">
      <c r="A3" s="63"/>
      <c r="B3" s="63"/>
      <c r="C3" s="472" t="s">
        <v>1</v>
      </c>
      <c r="D3" s="472"/>
      <c r="E3" s="472"/>
      <c r="F3" s="472"/>
      <c r="G3" s="472"/>
      <c r="H3" s="472"/>
      <c r="I3" s="472"/>
      <c r="J3" s="472"/>
      <c r="K3" s="472"/>
      <c r="L3" s="64"/>
      <c r="M3" s="471"/>
      <c r="N3" s="471"/>
      <c r="O3" s="471"/>
      <c r="P3" s="471"/>
      <c r="Q3" s="471"/>
    </row>
    <row r="4" spans="1:17" ht="3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4"/>
      <c r="M4" s="471"/>
      <c r="N4" s="471"/>
      <c r="O4" s="471"/>
      <c r="P4" s="471"/>
      <c r="Q4" s="471"/>
    </row>
    <row r="5" spans="1:17" ht="17.25" customHeight="1" x14ac:dyDescent="0.25">
      <c r="A5" s="67"/>
      <c r="B5" s="473" t="s">
        <v>94</v>
      </c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1"/>
      <c r="N5" s="471"/>
      <c r="O5" s="471"/>
      <c r="P5" s="471"/>
      <c r="Q5" s="471"/>
    </row>
    <row r="6" spans="1:17" x14ac:dyDescent="0.25">
      <c r="A6" s="474" t="s">
        <v>2</v>
      </c>
      <c r="B6" s="475"/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63"/>
      <c r="P6" s="63"/>
      <c r="Q6" s="63"/>
    </row>
    <row r="7" spans="1:17" ht="10.5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17" ht="14.25" customHeight="1" x14ac:dyDescent="0.25">
      <c r="A8" s="476" t="s">
        <v>95</v>
      </c>
      <c r="B8" s="475"/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63"/>
      <c r="P8" s="63"/>
      <c r="Q8" s="63"/>
    </row>
    <row r="9" spans="1:17" ht="15.75" x14ac:dyDescent="0.25">
      <c r="A9" s="476" t="s">
        <v>3</v>
      </c>
      <c r="B9" s="475"/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63"/>
      <c r="P9" s="63"/>
      <c r="Q9" s="63"/>
    </row>
    <row r="10" spans="1:17" x14ac:dyDescent="0.25">
      <c r="A10" s="477" t="s">
        <v>4</v>
      </c>
      <c r="B10" s="477"/>
      <c r="C10" s="477"/>
      <c r="D10" s="477"/>
      <c r="E10" s="477"/>
      <c r="F10" s="477"/>
      <c r="G10" s="477"/>
      <c r="H10" s="477"/>
      <c r="I10" s="477"/>
      <c r="J10" s="477"/>
      <c r="K10" s="477"/>
      <c r="L10" s="477"/>
      <c r="M10" s="477"/>
      <c r="N10" s="477"/>
      <c r="O10" s="477"/>
      <c r="P10" s="477"/>
      <c r="Q10" s="477"/>
    </row>
    <row r="11" spans="1:17" ht="22.5" customHeight="1" x14ac:dyDescent="0.25">
      <c r="A11" s="477"/>
      <c r="B11" s="477"/>
      <c r="C11" s="477"/>
      <c r="D11" s="477"/>
      <c r="E11" s="477"/>
      <c r="F11" s="477"/>
      <c r="G11" s="477"/>
      <c r="H11" s="477"/>
      <c r="I11" s="477"/>
      <c r="J11" s="477"/>
      <c r="K11" s="477"/>
      <c r="L11" s="477"/>
      <c r="M11" s="477"/>
      <c r="N11" s="477"/>
      <c r="O11" s="477"/>
      <c r="P11" s="477"/>
      <c r="Q11" s="477"/>
    </row>
    <row r="12" spans="1:17" ht="16.5" customHeight="1" x14ac:dyDescent="0.25">
      <c r="A12" s="478" t="s">
        <v>5</v>
      </c>
      <c r="B12" s="479"/>
      <c r="C12" s="479"/>
      <c r="D12" s="479"/>
      <c r="E12" s="479"/>
      <c r="F12" s="479"/>
      <c r="G12" s="479"/>
      <c r="H12" s="479"/>
      <c r="I12" s="479"/>
      <c r="J12" s="479"/>
      <c r="K12" s="479"/>
      <c r="L12" s="479"/>
      <c r="M12" s="479"/>
      <c r="N12" s="479"/>
      <c r="O12" s="479"/>
      <c r="P12" s="479"/>
      <c r="Q12" s="63"/>
    </row>
    <row r="13" spans="1:17" s="68" customFormat="1" ht="51.75" customHeight="1" x14ac:dyDescent="0.2">
      <c r="A13" s="480" t="s">
        <v>6</v>
      </c>
      <c r="B13" s="481" t="s">
        <v>7</v>
      </c>
      <c r="C13" s="483" t="s">
        <v>8</v>
      </c>
      <c r="D13" s="484"/>
      <c r="E13" s="483" t="s">
        <v>9</v>
      </c>
      <c r="F13" s="484"/>
      <c r="G13" s="483" t="s">
        <v>10</v>
      </c>
      <c r="H13" s="484"/>
      <c r="I13" s="485" t="s">
        <v>11</v>
      </c>
      <c r="J13" s="485" t="s">
        <v>12</v>
      </c>
      <c r="K13" s="485" t="s">
        <v>13</v>
      </c>
      <c r="L13" s="487" t="s">
        <v>14</v>
      </c>
      <c r="M13" s="488"/>
      <c r="N13" s="489"/>
      <c r="O13" s="487" t="s">
        <v>15</v>
      </c>
      <c r="P13" s="488"/>
      <c r="Q13" s="489"/>
    </row>
    <row r="14" spans="1:17" s="68" customFormat="1" ht="57" customHeight="1" x14ac:dyDescent="0.2">
      <c r="A14" s="480"/>
      <c r="B14" s="482"/>
      <c r="C14" s="69" t="s">
        <v>16</v>
      </c>
      <c r="D14" s="69" t="s">
        <v>17</v>
      </c>
      <c r="E14" s="69" t="s">
        <v>16</v>
      </c>
      <c r="F14" s="69" t="s">
        <v>18</v>
      </c>
      <c r="G14" s="69" t="s">
        <v>16</v>
      </c>
      <c r="H14" s="69" t="s">
        <v>18</v>
      </c>
      <c r="I14" s="486"/>
      <c r="J14" s="486"/>
      <c r="K14" s="486"/>
      <c r="L14" s="69" t="s">
        <v>19</v>
      </c>
      <c r="M14" s="69" t="s">
        <v>20</v>
      </c>
      <c r="N14" s="69" t="s">
        <v>21</v>
      </c>
      <c r="O14" s="69" t="s">
        <v>19</v>
      </c>
      <c r="P14" s="69" t="s">
        <v>20</v>
      </c>
      <c r="Q14" s="69" t="s">
        <v>21</v>
      </c>
    </row>
    <row r="15" spans="1:17" s="68" customFormat="1" ht="18.75" customHeight="1" x14ac:dyDescent="0.2">
      <c r="A15" s="70" t="s">
        <v>22</v>
      </c>
      <c r="B15" s="71" t="s">
        <v>23</v>
      </c>
      <c r="C15" s="71">
        <v>1</v>
      </c>
      <c r="D15" s="71">
        <v>2</v>
      </c>
      <c r="E15" s="71">
        <v>3</v>
      </c>
      <c r="F15" s="71">
        <v>4</v>
      </c>
      <c r="G15" s="71">
        <v>5</v>
      </c>
      <c r="H15" s="71">
        <v>6</v>
      </c>
      <c r="I15" s="71">
        <v>7</v>
      </c>
      <c r="J15" s="71">
        <v>8</v>
      </c>
      <c r="K15" s="71">
        <v>9</v>
      </c>
      <c r="L15" s="71">
        <v>10</v>
      </c>
      <c r="M15" s="71">
        <v>11</v>
      </c>
      <c r="N15" s="71">
        <v>12</v>
      </c>
      <c r="O15" s="71">
        <v>13</v>
      </c>
      <c r="P15" s="71">
        <v>14</v>
      </c>
      <c r="Q15" s="71">
        <v>15</v>
      </c>
    </row>
    <row r="16" spans="1:17" s="68" customFormat="1" ht="11.25" x14ac:dyDescent="0.2">
      <c r="A16" s="72" t="s">
        <v>24</v>
      </c>
      <c r="B16" s="495"/>
      <c r="C16" s="490">
        <f>SUM(C18:C31)</f>
        <v>72</v>
      </c>
      <c r="D16" s="490">
        <f t="shared" ref="D16:Q16" si="0">SUM(D18:D31)</f>
        <v>1923</v>
      </c>
      <c r="E16" s="490">
        <f t="shared" si="0"/>
        <v>0</v>
      </c>
      <c r="F16" s="490">
        <f t="shared" si="0"/>
        <v>0</v>
      </c>
      <c r="G16" s="490">
        <f t="shared" si="0"/>
        <v>0</v>
      </c>
      <c r="H16" s="490">
        <f t="shared" si="0"/>
        <v>0</v>
      </c>
      <c r="I16" s="490">
        <f t="shared" si="0"/>
        <v>0</v>
      </c>
      <c r="J16" s="490">
        <f t="shared" si="0"/>
        <v>0</v>
      </c>
      <c r="K16" s="490">
        <f t="shared" si="0"/>
        <v>16</v>
      </c>
      <c r="L16" s="490">
        <f t="shared" si="0"/>
        <v>0</v>
      </c>
      <c r="M16" s="490">
        <f t="shared" si="0"/>
        <v>0</v>
      </c>
      <c r="N16" s="490">
        <f t="shared" si="0"/>
        <v>0</v>
      </c>
      <c r="O16" s="490">
        <f t="shared" si="0"/>
        <v>22</v>
      </c>
      <c r="P16" s="490">
        <f t="shared" si="0"/>
        <v>1553</v>
      </c>
      <c r="Q16" s="490">
        <f t="shared" si="0"/>
        <v>26</v>
      </c>
    </row>
    <row r="17" spans="1:18" s="68" customFormat="1" ht="11.25" x14ac:dyDescent="0.2">
      <c r="A17" s="73" t="s">
        <v>25</v>
      </c>
      <c r="B17" s="496"/>
      <c r="C17" s="491"/>
      <c r="D17" s="491"/>
      <c r="E17" s="491"/>
      <c r="F17" s="491"/>
      <c r="G17" s="491"/>
      <c r="H17" s="491"/>
      <c r="I17" s="491"/>
      <c r="J17" s="491"/>
      <c r="K17" s="491"/>
      <c r="L17" s="491"/>
      <c r="M17" s="491"/>
      <c r="N17" s="491"/>
      <c r="O17" s="491"/>
      <c r="P17" s="491"/>
      <c r="Q17" s="491"/>
      <c r="R17" s="68">
        <f>SUM(D16,)</f>
        <v>1923</v>
      </c>
    </row>
    <row r="18" spans="1:18" s="76" customFormat="1" ht="40.5" customHeight="1" x14ac:dyDescent="0.25">
      <c r="A18" s="74" t="s">
        <v>26</v>
      </c>
      <c r="B18" s="75" t="s">
        <v>27</v>
      </c>
      <c r="C18" s="13">
        <v>5</v>
      </c>
      <c r="D18" s="13">
        <v>144</v>
      </c>
      <c r="E18" s="13"/>
      <c r="F18" s="13"/>
      <c r="G18" s="13"/>
      <c r="H18" s="13"/>
      <c r="I18" s="13"/>
      <c r="J18" s="13"/>
      <c r="K18" s="13">
        <v>1</v>
      </c>
      <c r="L18" s="13"/>
      <c r="M18" s="13"/>
      <c r="N18" s="13"/>
      <c r="O18" s="13">
        <v>4</v>
      </c>
      <c r="P18" s="13">
        <v>145</v>
      </c>
      <c r="Q18" s="13">
        <v>14</v>
      </c>
    </row>
    <row r="19" spans="1:18" s="76" customFormat="1" ht="21" x14ac:dyDescent="0.25">
      <c r="A19" s="77" t="s">
        <v>28</v>
      </c>
      <c r="B19" s="71" t="s">
        <v>29</v>
      </c>
      <c r="C19" s="13">
        <v>5</v>
      </c>
      <c r="D19" s="13">
        <v>131</v>
      </c>
      <c r="E19" s="13"/>
      <c r="F19" s="13"/>
      <c r="G19" s="13"/>
      <c r="H19" s="13"/>
      <c r="I19" s="13"/>
      <c r="J19" s="13"/>
      <c r="K19" s="13">
        <v>1</v>
      </c>
      <c r="L19" s="13"/>
      <c r="M19" s="13"/>
      <c r="N19" s="13"/>
      <c r="O19" s="13">
        <v>1</v>
      </c>
      <c r="P19" s="13">
        <v>131</v>
      </c>
      <c r="Q19" s="13">
        <v>1</v>
      </c>
    </row>
    <row r="20" spans="1:18" s="76" customFormat="1" x14ac:dyDescent="0.25">
      <c r="A20" s="77" t="s">
        <v>30</v>
      </c>
      <c r="B20" s="71" t="s">
        <v>31</v>
      </c>
      <c r="C20" s="13">
        <v>5</v>
      </c>
      <c r="D20" s="13">
        <v>144</v>
      </c>
      <c r="E20" s="13"/>
      <c r="F20" s="13"/>
      <c r="G20" s="13"/>
      <c r="H20" s="13"/>
      <c r="I20" s="13"/>
      <c r="J20" s="13"/>
      <c r="K20" s="13">
        <v>1</v>
      </c>
      <c r="L20" s="13"/>
      <c r="M20" s="13"/>
      <c r="N20" s="13"/>
      <c r="O20" s="13">
        <v>3</v>
      </c>
      <c r="P20" s="13">
        <v>80</v>
      </c>
      <c r="Q20" s="13">
        <v>2</v>
      </c>
    </row>
    <row r="21" spans="1:18" s="76" customFormat="1" ht="42" x14ac:dyDescent="0.25">
      <c r="A21" s="77" t="s">
        <v>32</v>
      </c>
      <c r="B21" s="71" t="s">
        <v>33</v>
      </c>
      <c r="C21" s="13">
        <v>9</v>
      </c>
      <c r="D21" s="13">
        <v>254</v>
      </c>
      <c r="E21" s="13"/>
      <c r="F21" s="13"/>
      <c r="G21" s="13"/>
      <c r="H21" s="13"/>
      <c r="I21" s="13"/>
      <c r="J21" s="13"/>
      <c r="K21" s="13">
        <v>1</v>
      </c>
      <c r="L21" s="13"/>
      <c r="M21" s="13"/>
      <c r="N21" s="13"/>
      <c r="O21" s="13">
        <v>1</v>
      </c>
      <c r="P21" s="13">
        <v>145</v>
      </c>
      <c r="Q21" s="13">
        <v>2</v>
      </c>
    </row>
    <row r="22" spans="1:18" s="76" customFormat="1" x14ac:dyDescent="0.25">
      <c r="A22" s="77" t="s">
        <v>34</v>
      </c>
      <c r="B22" s="71" t="s">
        <v>35</v>
      </c>
      <c r="C22" s="13">
        <v>2</v>
      </c>
      <c r="D22" s="13">
        <v>48</v>
      </c>
      <c r="E22" s="13"/>
      <c r="F22" s="13"/>
      <c r="G22" s="13"/>
      <c r="H22" s="13"/>
      <c r="I22" s="13"/>
      <c r="J22" s="13"/>
      <c r="K22" s="13">
        <v>1</v>
      </c>
      <c r="L22" s="13"/>
      <c r="M22" s="13"/>
      <c r="N22" s="13"/>
      <c r="O22" s="13">
        <v>1</v>
      </c>
      <c r="P22" s="13">
        <v>120</v>
      </c>
      <c r="Q22" s="13"/>
    </row>
    <row r="23" spans="1:18" s="76" customFormat="1" ht="31.5" x14ac:dyDescent="0.25">
      <c r="A23" s="77" t="s">
        <v>36</v>
      </c>
      <c r="B23" s="71" t="s">
        <v>37</v>
      </c>
      <c r="C23" s="13">
        <v>10</v>
      </c>
      <c r="D23" s="13">
        <v>276</v>
      </c>
      <c r="E23" s="13"/>
      <c r="F23" s="13"/>
      <c r="G23" s="13"/>
      <c r="H23" s="13"/>
      <c r="I23" s="13"/>
      <c r="J23" s="13"/>
      <c r="K23" s="13">
        <v>2</v>
      </c>
      <c r="L23" s="13"/>
      <c r="M23" s="13"/>
      <c r="N23" s="13"/>
      <c r="O23" s="13">
        <v>5</v>
      </c>
      <c r="P23" s="13">
        <v>140</v>
      </c>
      <c r="Q23" s="13">
        <v>1</v>
      </c>
    </row>
    <row r="24" spans="1:18" s="76" customFormat="1" ht="42" x14ac:dyDescent="0.25">
      <c r="A24" s="77" t="s">
        <v>38</v>
      </c>
      <c r="B24" s="71" t="s">
        <v>39</v>
      </c>
      <c r="C24" s="13">
        <v>14</v>
      </c>
      <c r="D24" s="13">
        <v>285</v>
      </c>
      <c r="E24" s="13"/>
      <c r="F24" s="13"/>
      <c r="G24" s="13"/>
      <c r="H24" s="13"/>
      <c r="I24" s="13"/>
      <c r="J24" s="13"/>
      <c r="K24" s="13">
        <v>1</v>
      </c>
      <c r="L24" s="13"/>
      <c r="M24" s="13"/>
      <c r="N24" s="13"/>
      <c r="O24" s="13"/>
      <c r="P24" s="13"/>
      <c r="Q24" s="13">
        <v>1</v>
      </c>
    </row>
    <row r="25" spans="1:18" s="76" customFormat="1" ht="21" x14ac:dyDescent="0.25">
      <c r="A25" s="77" t="s">
        <v>40</v>
      </c>
      <c r="B25" s="71" t="s">
        <v>41</v>
      </c>
      <c r="C25" s="13">
        <v>5</v>
      </c>
      <c r="D25" s="13">
        <v>142</v>
      </c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>
        <v>1</v>
      </c>
      <c r="P25" s="13">
        <v>142</v>
      </c>
      <c r="Q25" s="13">
        <v>1</v>
      </c>
    </row>
    <row r="26" spans="1:18" s="76" customFormat="1" ht="31.5" x14ac:dyDescent="0.25">
      <c r="A26" s="77" t="s">
        <v>42</v>
      </c>
      <c r="B26" s="71" t="s">
        <v>43</v>
      </c>
      <c r="C26" s="13">
        <v>5</v>
      </c>
      <c r="D26" s="13">
        <v>145</v>
      </c>
      <c r="E26" s="13"/>
      <c r="F26" s="13"/>
      <c r="G26" s="13"/>
      <c r="H26" s="13"/>
      <c r="I26" s="13"/>
      <c r="J26" s="13"/>
      <c r="K26" s="13">
        <v>4</v>
      </c>
      <c r="L26" s="13"/>
      <c r="M26" s="13"/>
      <c r="N26" s="13"/>
      <c r="O26" s="13">
        <v>2</v>
      </c>
      <c r="P26" s="13">
        <v>330</v>
      </c>
      <c r="Q26" s="13">
        <v>1</v>
      </c>
    </row>
    <row r="27" spans="1:18" s="76" customFormat="1" ht="31.5" x14ac:dyDescent="0.25">
      <c r="A27" s="77" t="s">
        <v>44</v>
      </c>
      <c r="B27" s="71" t="s">
        <v>45</v>
      </c>
      <c r="C27" s="13">
        <v>9</v>
      </c>
      <c r="D27" s="13">
        <v>269</v>
      </c>
      <c r="E27" s="13"/>
      <c r="F27" s="13"/>
      <c r="G27" s="13"/>
      <c r="H27" s="13"/>
      <c r="I27" s="13"/>
      <c r="J27" s="13"/>
      <c r="K27" s="13">
        <v>1</v>
      </c>
      <c r="L27" s="13"/>
      <c r="M27" s="13"/>
      <c r="N27" s="13"/>
      <c r="O27" s="13">
        <v>1</v>
      </c>
      <c r="P27" s="13">
        <v>120</v>
      </c>
      <c r="Q27" s="13">
        <v>1</v>
      </c>
    </row>
    <row r="28" spans="1:18" s="76" customFormat="1" ht="24.75" customHeight="1" x14ac:dyDescent="0.25">
      <c r="A28" s="77" t="s">
        <v>46</v>
      </c>
      <c r="B28" s="71" t="s">
        <v>47</v>
      </c>
      <c r="C28" s="13"/>
      <c r="D28" s="13"/>
      <c r="E28" s="13"/>
      <c r="F28" s="13"/>
      <c r="G28" s="13"/>
      <c r="H28" s="13"/>
      <c r="I28" s="13"/>
      <c r="J28" s="13"/>
      <c r="K28" s="13">
        <v>1</v>
      </c>
      <c r="L28" s="13"/>
      <c r="M28" s="13"/>
      <c r="N28" s="13"/>
      <c r="O28" s="13">
        <v>2</v>
      </c>
      <c r="P28" s="13">
        <v>80</v>
      </c>
      <c r="Q28" s="13">
        <v>1</v>
      </c>
    </row>
    <row r="29" spans="1:18" s="76" customFormat="1" ht="21" x14ac:dyDescent="0.25">
      <c r="A29" s="77" t="s">
        <v>48</v>
      </c>
      <c r="B29" s="71" t="s">
        <v>49</v>
      </c>
      <c r="C29" s="13">
        <v>3</v>
      </c>
      <c r="D29" s="13">
        <v>85</v>
      </c>
      <c r="E29" s="13"/>
      <c r="F29" s="13"/>
      <c r="G29" s="13"/>
      <c r="H29" s="13"/>
      <c r="I29" s="13"/>
      <c r="J29" s="13"/>
      <c r="K29" s="13">
        <v>1</v>
      </c>
      <c r="L29" s="13"/>
      <c r="M29" s="13"/>
      <c r="N29" s="13"/>
      <c r="O29" s="13">
        <v>1</v>
      </c>
      <c r="P29" s="13">
        <v>120</v>
      </c>
      <c r="Q29" s="13">
        <v>1</v>
      </c>
    </row>
    <row r="30" spans="1:18" s="76" customFormat="1" ht="21" x14ac:dyDescent="0.25">
      <c r="A30" s="77" t="s">
        <v>50</v>
      </c>
      <c r="B30" s="71" t="s">
        <v>51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8" s="76" customFormat="1" ht="22.5" customHeight="1" x14ac:dyDescent="0.25">
      <c r="A31" s="77" t="s">
        <v>52</v>
      </c>
      <c r="B31" s="71" t="s">
        <v>53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8" s="76" customFormat="1" ht="22.5" customHeight="1" x14ac:dyDescent="0.25">
      <c r="A32" s="78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1"/>
    </row>
    <row r="33" spans="1:17" s="76" customFormat="1" ht="6" customHeight="1" x14ac:dyDescent="0.25">
      <c r="A33" s="78"/>
      <c r="B33" s="79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492"/>
      <c r="N33" s="492"/>
      <c r="O33" s="492"/>
      <c r="P33" s="492"/>
      <c r="Q33" s="492"/>
    </row>
    <row r="34" spans="1:17" s="76" customFormat="1" ht="17.25" hidden="1" customHeight="1" x14ac:dyDescent="0.25">
      <c r="A34" s="78"/>
      <c r="B34" s="79"/>
      <c r="C34" s="82"/>
      <c r="D34" s="82"/>
      <c r="E34" s="82"/>
      <c r="F34" s="82"/>
      <c r="G34" s="82"/>
      <c r="H34" s="82"/>
      <c r="I34" s="82"/>
      <c r="J34" s="82"/>
      <c r="K34" s="82"/>
      <c r="L34" s="80"/>
      <c r="M34" s="492"/>
      <c r="N34" s="492"/>
      <c r="O34" s="492"/>
      <c r="P34" s="492"/>
      <c r="Q34" s="492"/>
    </row>
    <row r="35" spans="1:17" s="76" customFormat="1" ht="22.5" hidden="1" customHeight="1" x14ac:dyDescent="0.25">
      <c r="A35" s="78"/>
      <c r="B35" s="79"/>
      <c r="C35" s="493"/>
      <c r="D35" s="493"/>
      <c r="E35" s="493"/>
      <c r="F35" s="493"/>
      <c r="G35" s="493"/>
      <c r="H35" s="493"/>
      <c r="I35" s="493"/>
      <c r="J35" s="493"/>
      <c r="K35" s="493"/>
      <c r="L35" s="80"/>
      <c r="M35" s="492"/>
      <c r="N35" s="492"/>
      <c r="O35" s="492"/>
      <c r="P35" s="492"/>
      <c r="Q35" s="492"/>
    </row>
    <row r="36" spans="1:17" s="76" customFormat="1" ht="17.25" hidden="1" customHeight="1" x14ac:dyDescent="0.2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4"/>
      <c r="N36" s="84"/>
      <c r="O36" s="84"/>
      <c r="P36" s="84"/>
      <c r="Q36" s="84"/>
    </row>
    <row r="37" spans="1:17" s="76" customFormat="1" ht="14.25" hidden="1" customHeight="1" x14ac:dyDescent="0.25">
      <c r="A37" s="78"/>
      <c r="B37" s="79"/>
      <c r="C37" s="80"/>
      <c r="D37" s="493"/>
      <c r="E37" s="493"/>
      <c r="F37" s="493"/>
      <c r="G37" s="493"/>
      <c r="H37" s="493"/>
      <c r="I37" s="493"/>
      <c r="J37" s="493"/>
      <c r="K37" s="80"/>
      <c r="L37" s="80"/>
      <c r="M37" s="80"/>
      <c r="N37" s="80"/>
      <c r="O37" s="80"/>
      <c r="P37" s="80"/>
      <c r="Q37" s="81"/>
    </row>
    <row r="38" spans="1:17" s="76" customFormat="1" ht="15.75" hidden="1" customHeight="1" x14ac:dyDescent="0.25">
      <c r="A38" s="494"/>
      <c r="B38" s="494"/>
      <c r="C38" s="494"/>
      <c r="D38" s="494"/>
      <c r="E38" s="494"/>
      <c r="F38" s="494"/>
      <c r="G38" s="494"/>
      <c r="H38" s="494"/>
      <c r="I38" s="494"/>
      <c r="J38" s="494"/>
      <c r="K38" s="494"/>
      <c r="L38" s="494"/>
      <c r="M38" s="494"/>
      <c r="N38" s="494"/>
      <c r="O38" s="80"/>
      <c r="P38" s="80"/>
      <c r="Q38" s="81"/>
    </row>
    <row r="39" spans="1:17" s="76" customFormat="1" ht="15.75" hidden="1" customHeight="1" x14ac:dyDescent="0.25">
      <c r="A39" s="494"/>
      <c r="B39" s="494"/>
      <c r="C39" s="494"/>
      <c r="D39" s="494"/>
      <c r="E39" s="494"/>
      <c r="F39" s="494"/>
      <c r="G39" s="494"/>
      <c r="H39" s="494"/>
      <c r="I39" s="494"/>
      <c r="J39" s="494"/>
      <c r="K39" s="494"/>
      <c r="L39" s="494"/>
      <c r="M39" s="494"/>
      <c r="N39" s="494"/>
      <c r="O39" s="80"/>
      <c r="P39" s="80"/>
      <c r="Q39" s="81"/>
    </row>
    <row r="40" spans="1:17" s="76" customFormat="1" ht="15" hidden="1" customHeight="1" x14ac:dyDescent="0.25">
      <c r="A40" s="477"/>
      <c r="B40" s="477"/>
      <c r="C40" s="477"/>
      <c r="D40" s="477"/>
      <c r="E40" s="477"/>
      <c r="F40" s="477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77"/>
    </row>
    <row r="41" spans="1:17" s="76" customFormat="1" ht="14.1" hidden="1" customHeight="1" x14ac:dyDescent="0.25">
      <c r="A41" s="477"/>
      <c r="B41" s="477"/>
      <c r="C41" s="477"/>
      <c r="D41" s="477"/>
      <c r="E41" s="477"/>
      <c r="F41" s="477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77"/>
    </row>
    <row r="42" spans="1:17" s="76" customFormat="1" ht="23.25" customHeight="1" x14ac:dyDescent="0.25">
      <c r="A42" s="497" t="s">
        <v>54</v>
      </c>
      <c r="B42" s="497"/>
      <c r="C42" s="497"/>
      <c r="D42" s="497"/>
      <c r="E42" s="497"/>
      <c r="F42" s="497"/>
      <c r="G42" s="497"/>
      <c r="H42" s="497"/>
      <c r="I42" s="497"/>
      <c r="J42" s="497"/>
      <c r="K42" s="497"/>
      <c r="L42" s="497"/>
      <c r="M42" s="497"/>
      <c r="N42" s="497"/>
      <c r="O42" s="497"/>
      <c r="P42" s="497"/>
      <c r="Q42" s="497"/>
    </row>
    <row r="43" spans="1:17" s="76" customFormat="1" ht="15" hidden="1" customHeight="1" x14ac:dyDescent="0.25"/>
    <row r="44" spans="1:17" s="76" customFormat="1" ht="8.25" customHeight="1" x14ac:dyDescent="0.25"/>
    <row r="45" spans="1:17" x14ac:dyDescent="0.25">
      <c r="A45" s="498" t="s">
        <v>55</v>
      </c>
      <c r="B45" s="499" t="s">
        <v>56</v>
      </c>
      <c r="C45" s="500" t="s">
        <v>57</v>
      </c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2"/>
      <c r="O45" s="63"/>
      <c r="P45" s="63"/>
      <c r="Q45" s="63"/>
    </row>
    <row r="46" spans="1:17" ht="15" customHeight="1" x14ac:dyDescent="0.25">
      <c r="A46" s="498"/>
      <c r="B46" s="499"/>
      <c r="C46" s="503" t="s">
        <v>58</v>
      </c>
      <c r="D46" s="503" t="s">
        <v>59</v>
      </c>
      <c r="E46" s="503" t="s">
        <v>60</v>
      </c>
      <c r="F46" s="503" t="s">
        <v>61</v>
      </c>
      <c r="G46" s="503" t="s">
        <v>62</v>
      </c>
      <c r="H46" s="503" t="s">
        <v>63</v>
      </c>
      <c r="I46" s="503" t="s">
        <v>64</v>
      </c>
      <c r="J46" s="503" t="s">
        <v>65</v>
      </c>
      <c r="K46" s="503" t="s">
        <v>66</v>
      </c>
      <c r="L46" s="503" t="s">
        <v>67</v>
      </c>
      <c r="M46" s="504" t="s">
        <v>68</v>
      </c>
      <c r="N46" s="504"/>
      <c r="O46" s="63"/>
      <c r="P46" s="63"/>
      <c r="Q46" s="63"/>
    </row>
    <row r="47" spans="1:17" x14ac:dyDescent="0.25">
      <c r="A47" s="498"/>
      <c r="B47" s="499"/>
      <c r="C47" s="504"/>
      <c r="D47" s="504"/>
      <c r="E47" s="504"/>
      <c r="F47" s="504"/>
      <c r="G47" s="504"/>
      <c r="H47" s="504"/>
      <c r="I47" s="504"/>
      <c r="J47" s="504"/>
      <c r="K47" s="504"/>
      <c r="L47" s="504"/>
      <c r="M47" s="504"/>
      <c r="N47" s="504"/>
      <c r="O47" s="63"/>
      <c r="P47" s="63"/>
      <c r="Q47" s="63"/>
    </row>
    <row r="48" spans="1:17" x14ac:dyDescent="0.25">
      <c r="A48" s="498"/>
      <c r="B48" s="499"/>
      <c r="C48" s="504"/>
      <c r="D48" s="504"/>
      <c r="E48" s="504"/>
      <c r="F48" s="504"/>
      <c r="G48" s="504"/>
      <c r="H48" s="504"/>
      <c r="I48" s="504"/>
      <c r="J48" s="504"/>
      <c r="K48" s="504"/>
      <c r="L48" s="504"/>
      <c r="M48" s="504"/>
      <c r="N48" s="504"/>
      <c r="O48" s="63"/>
      <c r="P48" s="63"/>
      <c r="Q48" s="63"/>
    </row>
    <row r="49" spans="1:17" ht="36.75" customHeight="1" x14ac:dyDescent="0.25">
      <c r="A49" s="498"/>
      <c r="B49" s="499"/>
      <c r="C49" s="504"/>
      <c r="D49" s="504"/>
      <c r="E49" s="504"/>
      <c r="F49" s="504"/>
      <c r="G49" s="504"/>
      <c r="H49" s="504"/>
      <c r="I49" s="504"/>
      <c r="J49" s="504"/>
      <c r="K49" s="504"/>
      <c r="L49" s="504"/>
      <c r="M49" s="504"/>
      <c r="N49" s="504"/>
      <c r="O49" s="63"/>
      <c r="P49" s="63"/>
      <c r="Q49" s="63"/>
    </row>
    <row r="50" spans="1:17" x14ac:dyDescent="0.25">
      <c r="A50" s="70" t="s">
        <v>22</v>
      </c>
      <c r="B50" s="71" t="s">
        <v>23</v>
      </c>
      <c r="C50" s="71">
        <v>1</v>
      </c>
      <c r="D50" s="71">
        <v>2</v>
      </c>
      <c r="E50" s="71">
        <v>3</v>
      </c>
      <c r="F50" s="71">
        <v>4</v>
      </c>
      <c r="G50" s="71">
        <v>5</v>
      </c>
      <c r="H50" s="71">
        <v>6</v>
      </c>
      <c r="I50" s="71">
        <v>7</v>
      </c>
      <c r="J50" s="71">
        <v>8</v>
      </c>
      <c r="K50" s="71">
        <v>9</v>
      </c>
      <c r="L50" s="71">
        <v>10</v>
      </c>
      <c r="M50" s="480">
        <v>11</v>
      </c>
      <c r="N50" s="480"/>
      <c r="O50" s="63"/>
      <c r="P50" s="63"/>
      <c r="Q50" s="63"/>
    </row>
    <row r="51" spans="1:17" x14ac:dyDescent="0.25">
      <c r="A51" s="72" t="s">
        <v>24</v>
      </c>
      <c r="B51" s="490"/>
      <c r="C51" s="505">
        <f>SUM(C53:C66)</f>
        <v>0</v>
      </c>
      <c r="D51" s="505">
        <f t="shared" ref="D51:N51" si="1">SUM(D53:D66)</f>
        <v>1923</v>
      </c>
      <c r="E51" s="505">
        <f t="shared" si="1"/>
        <v>0</v>
      </c>
      <c r="F51" s="505">
        <f t="shared" si="1"/>
        <v>0</v>
      </c>
      <c r="G51" s="505">
        <f t="shared" si="1"/>
        <v>0</v>
      </c>
      <c r="H51" s="505">
        <f t="shared" si="1"/>
        <v>0</v>
      </c>
      <c r="I51" s="505">
        <f t="shared" si="1"/>
        <v>0</v>
      </c>
      <c r="J51" s="505">
        <f t="shared" si="1"/>
        <v>0</v>
      </c>
      <c r="K51" s="505">
        <f t="shared" si="1"/>
        <v>0</v>
      </c>
      <c r="L51" s="505">
        <f t="shared" si="1"/>
        <v>0</v>
      </c>
      <c r="M51" s="507">
        <f t="shared" si="1"/>
        <v>0</v>
      </c>
      <c r="N51" s="508">
        <f t="shared" si="1"/>
        <v>0</v>
      </c>
      <c r="O51" s="63"/>
      <c r="P51" s="63"/>
      <c r="Q51" s="63"/>
    </row>
    <row r="52" spans="1:17" x14ac:dyDescent="0.25">
      <c r="A52" s="73" t="s">
        <v>25</v>
      </c>
      <c r="B52" s="491"/>
      <c r="C52" s="506"/>
      <c r="D52" s="506"/>
      <c r="E52" s="506"/>
      <c r="F52" s="506"/>
      <c r="G52" s="506"/>
      <c r="H52" s="506"/>
      <c r="I52" s="506"/>
      <c r="J52" s="506"/>
      <c r="K52" s="506"/>
      <c r="L52" s="506"/>
      <c r="M52" s="509"/>
      <c r="N52" s="510"/>
      <c r="O52" s="63"/>
      <c r="P52" s="63"/>
      <c r="Q52" s="63"/>
    </row>
    <row r="53" spans="1:17" ht="53.25" customHeight="1" x14ac:dyDescent="0.25">
      <c r="A53" s="74" t="s">
        <v>26</v>
      </c>
      <c r="B53" s="75" t="s">
        <v>27</v>
      </c>
      <c r="C53" s="13"/>
      <c r="D53" s="13">
        <v>144</v>
      </c>
      <c r="E53" s="13"/>
      <c r="F53" s="13"/>
      <c r="G53" s="13"/>
      <c r="H53" s="13"/>
      <c r="I53" s="13"/>
      <c r="J53" s="13"/>
      <c r="K53" s="13"/>
      <c r="L53" s="13"/>
      <c r="M53" s="433"/>
      <c r="N53" s="434"/>
      <c r="O53" s="63"/>
      <c r="P53" s="63"/>
      <c r="Q53" s="63"/>
    </row>
    <row r="54" spans="1:17" ht="21" x14ac:dyDescent="0.25">
      <c r="A54" s="77" t="s">
        <v>28</v>
      </c>
      <c r="B54" s="71" t="s">
        <v>29</v>
      </c>
      <c r="C54" s="13"/>
      <c r="D54" s="13">
        <v>131</v>
      </c>
      <c r="E54" s="13"/>
      <c r="F54" s="13"/>
      <c r="G54" s="13"/>
      <c r="H54" s="13"/>
      <c r="I54" s="13"/>
      <c r="J54" s="13"/>
      <c r="K54" s="13"/>
      <c r="L54" s="13"/>
      <c r="M54" s="433"/>
      <c r="N54" s="434"/>
      <c r="O54" s="63"/>
      <c r="P54" s="63"/>
      <c r="Q54" s="63"/>
    </row>
    <row r="55" spans="1:17" x14ac:dyDescent="0.25">
      <c r="A55" s="77" t="s">
        <v>30</v>
      </c>
      <c r="B55" s="71" t="s">
        <v>31</v>
      </c>
      <c r="C55" s="13"/>
      <c r="D55" s="13">
        <v>144</v>
      </c>
      <c r="E55" s="13"/>
      <c r="F55" s="13"/>
      <c r="G55" s="13"/>
      <c r="H55" s="13"/>
      <c r="I55" s="13"/>
      <c r="J55" s="13"/>
      <c r="K55" s="13"/>
      <c r="L55" s="13"/>
      <c r="M55" s="433"/>
      <c r="N55" s="434"/>
      <c r="O55" s="63"/>
      <c r="P55" s="63"/>
      <c r="Q55" s="63"/>
    </row>
    <row r="56" spans="1:17" ht="45.75" customHeight="1" x14ac:dyDescent="0.25">
      <c r="A56" s="77" t="s">
        <v>32</v>
      </c>
      <c r="B56" s="71" t="s">
        <v>33</v>
      </c>
      <c r="C56" s="13"/>
      <c r="D56" s="13">
        <v>254</v>
      </c>
      <c r="E56" s="13"/>
      <c r="F56" s="13"/>
      <c r="G56" s="13"/>
      <c r="H56" s="13"/>
      <c r="I56" s="13"/>
      <c r="J56" s="13"/>
      <c r="K56" s="13"/>
      <c r="L56" s="13"/>
      <c r="M56" s="433"/>
      <c r="N56" s="434"/>
      <c r="O56" s="63"/>
      <c r="P56" s="63"/>
      <c r="Q56" s="63"/>
    </row>
    <row r="57" spans="1:17" x14ac:dyDescent="0.25">
      <c r="A57" s="77" t="s">
        <v>34</v>
      </c>
      <c r="B57" s="71" t="s">
        <v>35</v>
      </c>
      <c r="C57" s="13"/>
      <c r="D57" s="13">
        <v>48</v>
      </c>
      <c r="E57" s="13"/>
      <c r="F57" s="13"/>
      <c r="G57" s="13"/>
      <c r="H57" s="13"/>
      <c r="I57" s="13"/>
      <c r="J57" s="13"/>
      <c r="K57" s="13"/>
      <c r="L57" s="13"/>
      <c r="M57" s="433"/>
      <c r="N57" s="434"/>
      <c r="O57" s="63"/>
      <c r="P57" s="63"/>
      <c r="Q57" s="63"/>
    </row>
    <row r="58" spans="1:17" ht="34.5" customHeight="1" x14ac:dyDescent="0.25">
      <c r="A58" s="77" t="s">
        <v>36</v>
      </c>
      <c r="B58" s="71" t="s">
        <v>37</v>
      </c>
      <c r="C58" s="13"/>
      <c r="D58" s="13">
        <v>276</v>
      </c>
      <c r="E58" s="13"/>
      <c r="F58" s="13"/>
      <c r="G58" s="13"/>
      <c r="H58" s="13"/>
      <c r="I58" s="13"/>
      <c r="J58" s="13"/>
      <c r="K58" s="13"/>
      <c r="L58" s="13"/>
      <c r="M58" s="433"/>
      <c r="N58" s="434"/>
      <c r="O58" s="63"/>
      <c r="P58" s="63"/>
      <c r="Q58" s="63"/>
    </row>
    <row r="59" spans="1:17" ht="42" x14ac:dyDescent="0.25">
      <c r="A59" s="77" t="s">
        <v>38</v>
      </c>
      <c r="B59" s="71" t="s">
        <v>39</v>
      </c>
      <c r="C59" s="13"/>
      <c r="D59" s="13">
        <v>285</v>
      </c>
      <c r="E59" s="13"/>
      <c r="F59" s="13"/>
      <c r="G59" s="13"/>
      <c r="H59" s="13"/>
      <c r="I59" s="13"/>
      <c r="J59" s="13"/>
      <c r="K59" s="13"/>
      <c r="L59" s="13"/>
      <c r="M59" s="433"/>
      <c r="N59" s="434"/>
      <c r="O59" s="63"/>
      <c r="P59" s="63"/>
      <c r="Q59" s="63"/>
    </row>
    <row r="60" spans="1:17" ht="21" x14ac:dyDescent="0.25">
      <c r="A60" s="77" t="s">
        <v>40</v>
      </c>
      <c r="B60" s="71" t="s">
        <v>41</v>
      </c>
      <c r="C60" s="165"/>
      <c r="D60" s="13">
        <v>142</v>
      </c>
      <c r="E60" s="13"/>
      <c r="F60" s="13"/>
      <c r="G60" s="13"/>
      <c r="H60" s="13"/>
      <c r="I60" s="13"/>
      <c r="J60" s="13"/>
      <c r="K60" s="13"/>
      <c r="L60" s="13"/>
      <c r="M60" s="433"/>
      <c r="N60" s="434"/>
      <c r="O60" s="63"/>
      <c r="P60" s="63"/>
      <c r="Q60" s="63"/>
    </row>
    <row r="61" spans="1:17" ht="30.75" customHeight="1" x14ac:dyDescent="0.25">
      <c r="A61" s="77" t="s">
        <v>42</v>
      </c>
      <c r="B61" s="71" t="s">
        <v>43</v>
      </c>
      <c r="C61" s="165"/>
      <c r="D61" s="13">
        <v>145</v>
      </c>
      <c r="E61" s="13"/>
      <c r="F61" s="13"/>
      <c r="G61" s="13"/>
      <c r="H61" s="13"/>
      <c r="I61" s="13"/>
      <c r="J61" s="13"/>
      <c r="K61" s="13"/>
      <c r="L61" s="13"/>
      <c r="M61" s="433"/>
      <c r="N61" s="434"/>
      <c r="O61" s="63"/>
      <c r="P61" s="63"/>
      <c r="Q61" s="63"/>
    </row>
    <row r="62" spans="1:17" ht="31.5" x14ac:dyDescent="0.25">
      <c r="A62" s="77" t="s">
        <v>44</v>
      </c>
      <c r="B62" s="71" t="s">
        <v>45</v>
      </c>
      <c r="C62" s="165"/>
      <c r="D62" s="13">
        <v>269</v>
      </c>
      <c r="E62" s="13"/>
      <c r="F62" s="13"/>
      <c r="G62" s="13"/>
      <c r="H62" s="13"/>
      <c r="I62" s="13"/>
      <c r="J62" s="13"/>
      <c r="K62" s="13"/>
      <c r="L62" s="13"/>
      <c r="M62" s="433"/>
      <c r="N62" s="434"/>
      <c r="O62" s="63"/>
      <c r="P62" s="63"/>
      <c r="Q62" s="63"/>
    </row>
    <row r="63" spans="1:17" ht="31.5" x14ac:dyDescent="0.25">
      <c r="A63" s="77" t="s">
        <v>46</v>
      </c>
      <c r="B63" s="71" t="s">
        <v>47</v>
      </c>
      <c r="C63" s="165"/>
      <c r="D63" s="13"/>
      <c r="E63" s="13"/>
      <c r="F63" s="13"/>
      <c r="G63" s="13"/>
      <c r="H63" s="13"/>
      <c r="I63" s="13"/>
      <c r="J63" s="13"/>
      <c r="K63" s="13"/>
      <c r="L63" s="13"/>
      <c r="M63" s="433"/>
      <c r="N63" s="434"/>
      <c r="O63" s="63"/>
      <c r="P63" s="63"/>
      <c r="Q63" s="63"/>
    </row>
    <row r="64" spans="1:17" ht="21" x14ac:dyDescent="0.25">
      <c r="A64" s="77" t="s">
        <v>48</v>
      </c>
      <c r="B64" s="71" t="s">
        <v>49</v>
      </c>
      <c r="C64" s="165"/>
      <c r="D64" s="13">
        <v>85</v>
      </c>
      <c r="E64" s="13"/>
      <c r="F64" s="13"/>
      <c r="G64" s="13"/>
      <c r="H64" s="13"/>
      <c r="I64" s="13"/>
      <c r="J64" s="13"/>
      <c r="K64" s="13"/>
      <c r="L64" s="13"/>
      <c r="M64" s="433"/>
      <c r="N64" s="434"/>
      <c r="O64" s="63"/>
      <c r="P64" s="63"/>
      <c r="Q64" s="63"/>
    </row>
    <row r="65" spans="1:18" ht="21" x14ac:dyDescent="0.25">
      <c r="A65" s="77" t="s">
        <v>50</v>
      </c>
      <c r="B65" s="71" t="s">
        <v>51</v>
      </c>
      <c r="C65" s="165"/>
      <c r="D65" s="13"/>
      <c r="E65" s="13"/>
      <c r="F65" s="13"/>
      <c r="G65" s="13"/>
      <c r="H65" s="13"/>
      <c r="I65" s="13"/>
      <c r="J65" s="13"/>
      <c r="K65" s="13"/>
      <c r="L65" s="13"/>
      <c r="M65" s="433"/>
      <c r="N65" s="434"/>
      <c r="O65" s="63"/>
      <c r="P65" s="63"/>
      <c r="Q65" s="63"/>
    </row>
    <row r="66" spans="1:18" x14ac:dyDescent="0.25">
      <c r="A66" s="77" t="s">
        <v>52</v>
      </c>
      <c r="B66" s="71" t="s">
        <v>53</v>
      </c>
      <c r="C66" s="165"/>
      <c r="D66" s="13"/>
      <c r="E66" s="13"/>
      <c r="F66" s="13"/>
      <c r="G66" s="13"/>
      <c r="H66" s="13"/>
      <c r="I66" s="13"/>
      <c r="J66" s="13"/>
      <c r="K66" s="13"/>
      <c r="L66" s="13"/>
      <c r="M66" s="433"/>
      <c r="N66" s="434"/>
      <c r="O66" s="63"/>
      <c r="P66" s="63"/>
      <c r="Q66" s="63"/>
    </row>
    <row r="67" spans="1:18" x14ac:dyDescent="0.2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</row>
    <row r="68" spans="1:18" ht="59.25" customHeight="1" x14ac:dyDescent="0.25">
      <c r="A68" s="78"/>
      <c r="B68" s="79"/>
      <c r="C68" s="82"/>
      <c r="D68" s="82"/>
      <c r="E68" s="82"/>
      <c r="F68" s="82"/>
      <c r="G68" s="82"/>
      <c r="H68" s="82"/>
      <c r="I68" s="82"/>
      <c r="J68" s="82"/>
      <c r="K68" s="82"/>
      <c r="L68" s="80"/>
      <c r="M68" s="511"/>
      <c r="N68" s="511"/>
      <c r="O68" s="511"/>
      <c r="P68" s="511"/>
      <c r="Q68" s="511"/>
      <c r="R68" s="63"/>
    </row>
    <row r="69" spans="1:18" ht="15" customHeight="1" x14ac:dyDescent="0.25">
      <c r="A69" s="78"/>
      <c r="B69" s="79"/>
      <c r="C69" s="493"/>
      <c r="D69" s="493"/>
      <c r="E69" s="493"/>
      <c r="F69" s="493"/>
      <c r="G69" s="493"/>
      <c r="H69" s="493"/>
      <c r="I69" s="493"/>
      <c r="J69" s="493"/>
      <c r="K69" s="493"/>
      <c r="L69" s="80"/>
      <c r="M69" s="511"/>
      <c r="N69" s="511"/>
      <c r="O69" s="511"/>
      <c r="P69" s="511"/>
      <c r="Q69" s="511"/>
      <c r="R69" s="63"/>
    </row>
    <row r="70" spans="1:18" x14ac:dyDescent="0.2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511"/>
      <c r="N70" s="511"/>
      <c r="O70" s="511"/>
      <c r="P70" s="511"/>
      <c r="Q70" s="511"/>
      <c r="R70" s="63"/>
    </row>
    <row r="71" spans="1:18" ht="15.75" customHeight="1" x14ac:dyDescent="0.25">
      <c r="A71" s="78"/>
      <c r="B71" s="79"/>
      <c r="C71" s="80"/>
      <c r="D71" s="493"/>
      <c r="E71" s="493"/>
      <c r="F71" s="493"/>
      <c r="G71" s="493"/>
      <c r="H71" s="493"/>
      <c r="I71" s="493"/>
      <c r="J71" s="493"/>
      <c r="K71" s="80"/>
      <c r="L71" s="80"/>
      <c r="M71" s="511"/>
      <c r="N71" s="511"/>
      <c r="O71" s="511"/>
      <c r="P71" s="511"/>
      <c r="Q71" s="511"/>
      <c r="R71" s="63"/>
    </row>
    <row r="72" spans="1:18" ht="15.75" customHeight="1" x14ac:dyDescent="0.25">
      <c r="A72" s="494"/>
      <c r="B72" s="494"/>
      <c r="C72" s="494"/>
      <c r="D72" s="494"/>
      <c r="E72" s="494"/>
      <c r="F72" s="494"/>
      <c r="G72" s="494"/>
      <c r="H72" s="494"/>
      <c r="I72" s="494"/>
      <c r="J72" s="494"/>
      <c r="K72" s="494"/>
      <c r="L72" s="494"/>
      <c r="M72" s="494"/>
      <c r="N72" s="494"/>
      <c r="O72" s="80"/>
      <c r="P72" s="80"/>
      <c r="Q72" s="81"/>
    </row>
    <row r="73" spans="1:18" ht="15" customHeight="1" x14ac:dyDescent="0.25">
      <c r="A73" s="494"/>
      <c r="B73" s="494"/>
      <c r="C73" s="494"/>
      <c r="D73" s="494"/>
      <c r="E73" s="494"/>
      <c r="F73" s="494"/>
      <c r="G73" s="494"/>
      <c r="H73" s="494"/>
      <c r="I73" s="494"/>
      <c r="J73" s="494"/>
      <c r="K73" s="494"/>
      <c r="L73" s="494"/>
      <c r="M73" s="494"/>
      <c r="N73" s="494"/>
      <c r="O73" s="80"/>
      <c r="P73" s="80"/>
      <c r="Q73" s="81"/>
    </row>
    <row r="74" spans="1:18" x14ac:dyDescent="0.25">
      <c r="A74" s="477"/>
      <c r="B74" s="477"/>
      <c r="C74" s="477"/>
      <c r="D74" s="477"/>
      <c r="E74" s="477"/>
      <c r="F74" s="477"/>
      <c r="G74" s="477"/>
      <c r="H74" s="477"/>
      <c r="I74" s="477"/>
      <c r="J74" s="477"/>
      <c r="K74" s="477"/>
      <c r="L74" s="477"/>
      <c r="M74" s="477"/>
      <c r="N74" s="477"/>
      <c r="O74" s="477"/>
      <c r="P74" s="477"/>
      <c r="Q74" s="477"/>
    </row>
    <row r="75" spans="1:18" ht="16.5" customHeight="1" x14ac:dyDescent="0.25">
      <c r="A75" s="477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</row>
    <row r="76" spans="1:18" ht="22.5" customHeight="1" x14ac:dyDescent="0.25">
      <c r="A76" s="522" t="s">
        <v>69</v>
      </c>
      <c r="B76" s="522"/>
      <c r="C76" s="522"/>
      <c r="D76" s="522"/>
      <c r="E76" s="522"/>
      <c r="F76" s="522"/>
      <c r="G76" s="522"/>
      <c r="H76" s="522"/>
      <c r="I76" s="522"/>
      <c r="J76" s="522"/>
      <c r="K76" s="522"/>
      <c r="L76" s="522"/>
      <c r="M76" s="522"/>
      <c r="N76" s="522"/>
      <c r="O76" s="522"/>
      <c r="P76" s="522"/>
      <c r="Q76" s="522"/>
    </row>
    <row r="77" spans="1:18" ht="15" customHeight="1" x14ac:dyDescent="0.25">
      <c r="A77" s="523" t="s">
        <v>70</v>
      </c>
      <c r="B77" s="524"/>
      <c r="C77" s="524"/>
      <c r="D77" s="524"/>
      <c r="E77" s="524"/>
      <c r="F77" s="524"/>
      <c r="G77" s="524"/>
      <c r="H77" s="524"/>
      <c r="I77" s="524"/>
      <c r="J77" s="524"/>
      <c r="K77" s="524"/>
      <c r="L77" s="525"/>
      <c r="M77" s="529" t="s">
        <v>71</v>
      </c>
      <c r="N77" s="499" t="s">
        <v>72</v>
      </c>
      <c r="O77" s="499"/>
      <c r="P77" s="499"/>
      <c r="Q77" s="499"/>
    </row>
    <row r="78" spans="1:18" x14ac:dyDescent="0.25">
      <c r="A78" s="526"/>
      <c r="B78" s="527"/>
      <c r="C78" s="527"/>
      <c r="D78" s="527"/>
      <c r="E78" s="527"/>
      <c r="F78" s="527"/>
      <c r="G78" s="527"/>
      <c r="H78" s="527"/>
      <c r="I78" s="527"/>
      <c r="J78" s="527"/>
      <c r="K78" s="527"/>
      <c r="L78" s="528"/>
      <c r="M78" s="530"/>
      <c r="N78" s="499"/>
      <c r="O78" s="499"/>
      <c r="P78" s="499"/>
      <c r="Q78" s="499"/>
    </row>
    <row r="79" spans="1:18" x14ac:dyDescent="0.25">
      <c r="A79" s="531" t="s">
        <v>22</v>
      </c>
      <c r="B79" s="532"/>
      <c r="C79" s="532"/>
      <c r="D79" s="532"/>
      <c r="E79" s="532"/>
      <c r="F79" s="532"/>
      <c r="G79" s="532"/>
      <c r="H79" s="532"/>
      <c r="I79" s="532"/>
      <c r="J79" s="532"/>
      <c r="K79" s="532"/>
      <c r="L79" s="533"/>
      <c r="M79" s="85" t="s">
        <v>23</v>
      </c>
      <c r="N79" s="534">
        <v>1</v>
      </c>
      <c r="O79" s="515"/>
      <c r="P79" s="515"/>
      <c r="Q79" s="516"/>
    </row>
    <row r="80" spans="1:18" x14ac:dyDescent="0.25">
      <c r="A80" s="512" t="s">
        <v>73</v>
      </c>
      <c r="B80" s="513"/>
      <c r="C80" s="513"/>
      <c r="D80" s="513"/>
      <c r="E80" s="513"/>
      <c r="F80" s="513"/>
      <c r="G80" s="513"/>
      <c r="H80" s="513"/>
      <c r="I80" s="513"/>
      <c r="J80" s="513"/>
      <c r="K80" s="513"/>
      <c r="L80" s="514"/>
      <c r="M80" s="85">
        <v>1</v>
      </c>
      <c r="N80" s="515"/>
      <c r="O80" s="515"/>
      <c r="P80" s="515"/>
      <c r="Q80" s="516"/>
    </row>
    <row r="81" spans="1:23" x14ac:dyDescent="0.25">
      <c r="A81" s="517" t="s">
        <v>74</v>
      </c>
      <c r="B81" s="518"/>
      <c r="C81" s="518"/>
      <c r="D81" s="518"/>
      <c r="E81" s="518"/>
      <c r="F81" s="518"/>
      <c r="G81" s="518"/>
      <c r="H81" s="518"/>
      <c r="I81" s="518"/>
      <c r="J81" s="518"/>
      <c r="K81" s="518"/>
      <c r="L81" s="519"/>
      <c r="M81" s="86"/>
      <c r="N81" s="475"/>
      <c r="O81" s="475"/>
      <c r="P81" s="475"/>
      <c r="Q81" s="520"/>
    </row>
    <row r="82" spans="1:23" ht="16.5" customHeight="1" x14ac:dyDescent="0.25">
      <c r="A82" s="521" t="s">
        <v>75</v>
      </c>
      <c r="B82" s="475"/>
      <c r="C82" s="475"/>
      <c r="D82" s="475"/>
      <c r="E82" s="475"/>
      <c r="F82" s="475"/>
      <c r="G82" s="475"/>
      <c r="H82" s="475"/>
      <c r="I82" s="475"/>
      <c r="J82" s="475"/>
      <c r="K82" s="475"/>
      <c r="L82" s="520"/>
      <c r="M82" s="87" t="s">
        <v>27</v>
      </c>
      <c r="N82" s="475"/>
      <c r="O82" s="475"/>
      <c r="P82" s="475"/>
      <c r="Q82" s="520"/>
    </row>
    <row r="83" spans="1:23" x14ac:dyDescent="0.25">
      <c r="A83" s="537" t="s">
        <v>75</v>
      </c>
      <c r="B83" s="538"/>
      <c r="C83" s="538"/>
      <c r="D83" s="538"/>
      <c r="E83" s="538"/>
      <c r="F83" s="538"/>
      <c r="G83" s="538"/>
      <c r="H83" s="538"/>
      <c r="I83" s="538"/>
      <c r="J83" s="538"/>
      <c r="K83" s="538"/>
      <c r="L83" s="539"/>
      <c r="M83" s="86" t="s">
        <v>29</v>
      </c>
      <c r="N83" s="475"/>
      <c r="O83" s="475"/>
      <c r="P83" s="475"/>
      <c r="Q83" s="520"/>
    </row>
    <row r="84" spans="1:23" x14ac:dyDescent="0.25">
      <c r="A84" s="521" t="s">
        <v>75</v>
      </c>
      <c r="B84" s="475"/>
      <c r="C84" s="475"/>
      <c r="D84" s="475"/>
      <c r="E84" s="475"/>
      <c r="F84" s="475"/>
      <c r="G84" s="475"/>
      <c r="H84" s="475"/>
      <c r="I84" s="475"/>
      <c r="J84" s="475"/>
      <c r="K84" s="475"/>
      <c r="L84" s="520"/>
      <c r="M84" s="86" t="s">
        <v>31</v>
      </c>
      <c r="N84" s="475"/>
      <c r="O84" s="475"/>
      <c r="P84" s="475"/>
      <c r="Q84" s="520"/>
    </row>
    <row r="85" spans="1:23" x14ac:dyDescent="0.25">
      <c r="A85" s="521" t="s">
        <v>75</v>
      </c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520"/>
      <c r="M85" s="86" t="s">
        <v>33</v>
      </c>
      <c r="N85" s="475"/>
      <c r="O85" s="475"/>
      <c r="P85" s="475"/>
      <c r="Q85" s="520"/>
      <c r="W85" s="88"/>
    </row>
    <row r="86" spans="1:23" x14ac:dyDescent="0.25">
      <c r="A86" s="521" t="s">
        <v>75</v>
      </c>
      <c r="B86" s="475"/>
      <c r="C86" s="475"/>
      <c r="D86" s="475"/>
      <c r="E86" s="475"/>
      <c r="F86" s="475"/>
      <c r="G86" s="475"/>
      <c r="H86" s="475"/>
      <c r="I86" s="475"/>
      <c r="J86" s="475"/>
      <c r="K86" s="475"/>
      <c r="L86" s="520"/>
      <c r="M86" s="86" t="s">
        <v>35</v>
      </c>
      <c r="N86" s="475"/>
      <c r="O86" s="475"/>
      <c r="P86" s="475"/>
      <c r="Q86" s="520"/>
    </row>
    <row r="87" spans="1:23" x14ac:dyDescent="0.25">
      <c r="A87" s="535"/>
      <c r="B87" s="479"/>
      <c r="C87" s="479"/>
      <c r="D87" s="479"/>
      <c r="E87" s="479"/>
      <c r="F87" s="479"/>
      <c r="G87" s="479"/>
      <c r="H87" s="479"/>
      <c r="I87" s="479"/>
      <c r="J87" s="479"/>
      <c r="K87" s="479"/>
      <c r="L87" s="536"/>
      <c r="M87" s="86"/>
      <c r="N87" s="475"/>
      <c r="O87" s="475"/>
      <c r="P87" s="475"/>
      <c r="Q87" s="520"/>
    </row>
    <row r="88" spans="1:23" x14ac:dyDescent="0.25">
      <c r="A88" s="512" t="s">
        <v>76</v>
      </c>
      <c r="B88" s="513"/>
      <c r="C88" s="513"/>
      <c r="D88" s="513"/>
      <c r="E88" s="513"/>
      <c r="F88" s="513"/>
      <c r="G88" s="513"/>
      <c r="H88" s="513"/>
      <c r="I88" s="513"/>
      <c r="J88" s="513"/>
      <c r="K88" s="513"/>
      <c r="L88" s="514"/>
      <c r="M88" s="89">
        <v>2</v>
      </c>
      <c r="N88" s="534"/>
      <c r="O88" s="515"/>
      <c r="P88" s="515"/>
      <c r="Q88" s="516"/>
    </row>
    <row r="89" spans="1:23" x14ac:dyDescent="0.25">
      <c r="A89" s="517" t="s">
        <v>77</v>
      </c>
      <c r="B89" s="518"/>
      <c r="C89" s="518"/>
      <c r="D89" s="518"/>
      <c r="E89" s="518"/>
      <c r="F89" s="518"/>
      <c r="G89" s="518"/>
      <c r="H89" s="518"/>
      <c r="I89" s="518"/>
      <c r="J89" s="518"/>
      <c r="K89" s="518"/>
      <c r="L89" s="519"/>
      <c r="M89" s="90"/>
      <c r="N89" s="521"/>
      <c r="O89" s="475"/>
      <c r="P89" s="475"/>
      <c r="Q89" s="520"/>
    </row>
    <row r="90" spans="1:23" x14ac:dyDescent="0.25">
      <c r="A90" s="521" t="s">
        <v>75</v>
      </c>
      <c r="B90" s="475"/>
      <c r="C90" s="475"/>
      <c r="D90" s="475"/>
      <c r="E90" s="475"/>
      <c r="F90" s="475"/>
      <c r="G90" s="475"/>
      <c r="H90" s="475"/>
      <c r="I90" s="475"/>
      <c r="J90" s="475"/>
      <c r="K90" s="475"/>
      <c r="L90" s="520"/>
      <c r="M90" s="90" t="s">
        <v>78</v>
      </c>
      <c r="N90" s="521"/>
      <c r="O90" s="475"/>
      <c r="P90" s="475"/>
      <c r="Q90" s="520"/>
    </row>
    <row r="91" spans="1:23" x14ac:dyDescent="0.25">
      <c r="A91" s="521" t="s">
        <v>75</v>
      </c>
      <c r="B91" s="475"/>
      <c r="C91" s="475"/>
      <c r="D91" s="475"/>
      <c r="E91" s="475"/>
      <c r="F91" s="475"/>
      <c r="G91" s="475"/>
      <c r="H91" s="475"/>
      <c r="I91" s="475"/>
      <c r="J91" s="475"/>
      <c r="K91" s="475"/>
      <c r="L91" s="520"/>
      <c r="M91" s="90" t="s">
        <v>79</v>
      </c>
      <c r="N91" s="521"/>
      <c r="O91" s="475"/>
      <c r="P91" s="475"/>
      <c r="Q91" s="520"/>
    </row>
    <row r="92" spans="1:23" x14ac:dyDescent="0.25">
      <c r="A92" s="521" t="s">
        <v>75</v>
      </c>
      <c r="B92" s="475"/>
      <c r="C92" s="475"/>
      <c r="D92" s="475"/>
      <c r="E92" s="475"/>
      <c r="F92" s="475"/>
      <c r="G92" s="475"/>
      <c r="H92" s="475"/>
      <c r="I92" s="475"/>
      <c r="J92" s="475"/>
      <c r="K92" s="475"/>
      <c r="L92" s="520"/>
      <c r="M92" s="90" t="s">
        <v>80</v>
      </c>
      <c r="N92" s="521"/>
      <c r="O92" s="475"/>
      <c r="P92" s="475"/>
      <c r="Q92" s="520"/>
    </row>
    <row r="93" spans="1:23" x14ac:dyDescent="0.25">
      <c r="A93" s="521" t="s">
        <v>75</v>
      </c>
      <c r="B93" s="475"/>
      <c r="C93" s="475"/>
      <c r="D93" s="475"/>
      <c r="E93" s="475"/>
      <c r="F93" s="475"/>
      <c r="G93" s="475"/>
      <c r="H93" s="475"/>
      <c r="I93" s="475"/>
      <c r="J93" s="475"/>
      <c r="K93" s="475"/>
      <c r="L93" s="520"/>
      <c r="M93" s="90" t="s">
        <v>81</v>
      </c>
      <c r="N93" s="521"/>
      <c r="O93" s="475"/>
      <c r="P93" s="475"/>
      <c r="Q93" s="520"/>
    </row>
    <row r="94" spans="1:23" x14ac:dyDescent="0.25">
      <c r="A94" s="521" t="s">
        <v>75</v>
      </c>
      <c r="B94" s="475"/>
      <c r="C94" s="475"/>
      <c r="D94" s="475"/>
      <c r="E94" s="475"/>
      <c r="F94" s="475"/>
      <c r="G94" s="475"/>
      <c r="H94" s="475"/>
      <c r="I94" s="475"/>
      <c r="J94" s="475"/>
      <c r="K94" s="475"/>
      <c r="L94" s="520"/>
      <c r="M94" s="90" t="s">
        <v>82</v>
      </c>
      <c r="N94" s="521"/>
      <c r="O94" s="475"/>
      <c r="P94" s="475"/>
      <c r="Q94" s="520"/>
    </row>
    <row r="95" spans="1:23" x14ac:dyDescent="0.25">
      <c r="A95" s="535"/>
      <c r="B95" s="479"/>
      <c r="C95" s="479"/>
      <c r="D95" s="479"/>
      <c r="E95" s="479"/>
      <c r="F95" s="479"/>
      <c r="G95" s="479"/>
      <c r="H95" s="479"/>
      <c r="I95" s="479"/>
      <c r="J95" s="479"/>
      <c r="K95" s="479"/>
      <c r="L95" s="536"/>
      <c r="M95" s="90"/>
      <c r="N95" s="521"/>
      <c r="O95" s="475"/>
      <c r="P95" s="475"/>
      <c r="Q95" s="520"/>
    </row>
    <row r="96" spans="1:23" x14ac:dyDescent="0.25">
      <c r="A96" s="512" t="s">
        <v>83</v>
      </c>
      <c r="B96" s="513"/>
      <c r="C96" s="513"/>
      <c r="D96" s="513"/>
      <c r="E96" s="513"/>
      <c r="F96" s="513"/>
      <c r="G96" s="513"/>
      <c r="H96" s="513"/>
      <c r="I96" s="513"/>
      <c r="J96" s="513"/>
      <c r="K96" s="513"/>
      <c r="L96" s="514"/>
      <c r="M96" s="85">
        <v>3</v>
      </c>
      <c r="N96" s="534"/>
      <c r="O96" s="515"/>
      <c r="P96" s="515"/>
      <c r="Q96" s="516"/>
    </row>
    <row r="97" spans="1:17" x14ac:dyDescent="0.25">
      <c r="A97" s="535"/>
      <c r="B97" s="479"/>
      <c r="C97" s="479"/>
      <c r="D97" s="479"/>
      <c r="E97" s="479"/>
      <c r="F97" s="479"/>
      <c r="G97" s="479"/>
      <c r="H97" s="479"/>
      <c r="I97" s="479"/>
      <c r="J97" s="479"/>
      <c r="K97" s="479"/>
      <c r="L97" s="536"/>
      <c r="M97" s="91"/>
      <c r="N97" s="535"/>
      <c r="O97" s="479"/>
      <c r="P97" s="479"/>
      <c r="Q97" s="536"/>
    </row>
    <row r="98" spans="1:17" x14ac:dyDescent="0.25">
      <c r="A98" s="540" t="s">
        <v>84</v>
      </c>
      <c r="B98" s="541"/>
      <c r="C98" s="541"/>
      <c r="D98" s="541"/>
      <c r="E98" s="541"/>
      <c r="F98" s="541"/>
      <c r="G98" s="541"/>
      <c r="H98" s="541"/>
      <c r="I98" s="541"/>
      <c r="J98" s="541"/>
      <c r="K98" s="541"/>
      <c r="L98" s="542"/>
      <c r="M98" s="85">
        <v>4</v>
      </c>
      <c r="N98" s="534"/>
      <c r="O98" s="515"/>
      <c r="P98" s="515"/>
      <c r="Q98" s="516"/>
    </row>
    <row r="99" spans="1:17" x14ac:dyDescent="0.25">
      <c r="A99" s="92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86"/>
      <c r="N99" s="90"/>
      <c r="O99" s="63"/>
      <c r="P99" s="63"/>
      <c r="Q99" s="94"/>
    </row>
    <row r="100" spans="1:17" x14ac:dyDescent="0.25">
      <c r="A100" s="521" t="s">
        <v>75</v>
      </c>
      <c r="B100" s="475"/>
      <c r="C100" s="475"/>
      <c r="D100" s="475"/>
      <c r="E100" s="475"/>
      <c r="F100" s="475"/>
      <c r="G100" s="475"/>
      <c r="H100" s="475"/>
      <c r="I100" s="475"/>
      <c r="J100" s="475"/>
      <c r="K100" s="475"/>
      <c r="L100" s="520"/>
      <c r="M100" s="86" t="s">
        <v>85</v>
      </c>
      <c r="N100" s="521"/>
      <c r="O100" s="475"/>
      <c r="P100" s="475"/>
      <c r="Q100" s="520"/>
    </row>
    <row r="101" spans="1:17" x14ac:dyDescent="0.25">
      <c r="A101" s="521" t="s">
        <v>75</v>
      </c>
      <c r="B101" s="475"/>
      <c r="C101" s="475"/>
      <c r="D101" s="475"/>
      <c r="E101" s="475"/>
      <c r="F101" s="475"/>
      <c r="G101" s="475"/>
      <c r="H101" s="475"/>
      <c r="I101" s="475"/>
      <c r="J101" s="475"/>
      <c r="K101" s="475"/>
      <c r="L101" s="520"/>
      <c r="M101" s="86" t="s">
        <v>86</v>
      </c>
      <c r="N101" s="521"/>
      <c r="O101" s="475"/>
      <c r="P101" s="475"/>
      <c r="Q101" s="520"/>
    </row>
    <row r="102" spans="1:17" x14ac:dyDescent="0.25">
      <c r="A102" s="521" t="s">
        <v>75</v>
      </c>
      <c r="B102" s="475"/>
      <c r="C102" s="475"/>
      <c r="D102" s="475"/>
      <c r="E102" s="475"/>
      <c r="F102" s="475"/>
      <c r="G102" s="475"/>
      <c r="H102" s="475"/>
      <c r="I102" s="475"/>
      <c r="J102" s="475"/>
      <c r="K102" s="475"/>
      <c r="L102" s="520"/>
      <c r="M102" s="86" t="s">
        <v>87</v>
      </c>
      <c r="N102" s="521"/>
      <c r="O102" s="475"/>
      <c r="P102" s="475"/>
      <c r="Q102" s="520"/>
    </row>
    <row r="103" spans="1:17" x14ac:dyDescent="0.25">
      <c r="A103" s="535"/>
      <c r="B103" s="479"/>
      <c r="C103" s="479"/>
      <c r="D103" s="479"/>
      <c r="E103" s="479"/>
      <c r="F103" s="479"/>
      <c r="G103" s="479"/>
      <c r="H103" s="479"/>
      <c r="I103" s="479"/>
      <c r="J103" s="479"/>
      <c r="K103" s="479"/>
      <c r="L103" s="536"/>
      <c r="M103" s="86"/>
      <c r="N103" s="521"/>
      <c r="O103" s="475"/>
      <c r="P103" s="475"/>
      <c r="Q103" s="520"/>
    </row>
    <row r="104" spans="1:17" x14ac:dyDescent="0.25">
      <c r="A104" s="547" t="s">
        <v>88</v>
      </c>
      <c r="B104" s="548"/>
      <c r="C104" s="548"/>
      <c r="D104" s="548"/>
      <c r="E104" s="548"/>
      <c r="F104" s="548"/>
      <c r="G104" s="548"/>
      <c r="H104" s="548"/>
      <c r="I104" s="548"/>
      <c r="J104" s="548"/>
      <c r="K104" s="548"/>
      <c r="L104" s="549"/>
      <c r="M104" s="95">
        <v>5</v>
      </c>
      <c r="N104" s="531"/>
      <c r="O104" s="532"/>
      <c r="P104" s="532"/>
      <c r="Q104" s="533"/>
    </row>
    <row r="106" spans="1:17" x14ac:dyDescent="0.25">
      <c r="A106" s="538" t="s">
        <v>89</v>
      </c>
      <c r="B106" s="538"/>
      <c r="C106" s="538"/>
      <c r="D106" s="96"/>
      <c r="F106" s="544"/>
      <c r="G106" s="544"/>
      <c r="H106" s="544"/>
      <c r="I106" s="544"/>
      <c r="J106" s="96"/>
      <c r="K106" s="544"/>
      <c r="L106" s="544"/>
      <c r="M106" s="544"/>
      <c r="N106" s="544"/>
      <c r="O106" s="544"/>
      <c r="P106" s="544"/>
      <c r="Q106" s="96"/>
    </row>
    <row r="107" spans="1:17" x14ac:dyDescent="0.25">
      <c r="E107" s="65" t="s">
        <v>90</v>
      </c>
      <c r="F107" s="545" t="s">
        <v>91</v>
      </c>
      <c r="G107" s="545"/>
      <c r="H107" s="545"/>
      <c r="I107" s="545"/>
      <c r="J107" s="96"/>
      <c r="K107" s="96"/>
      <c r="L107" s="96"/>
    </row>
    <row r="109" spans="1:17" x14ac:dyDescent="0.25">
      <c r="A109" s="544"/>
      <c r="B109" s="544"/>
      <c r="C109" s="544"/>
      <c r="D109" s="544"/>
      <c r="E109" s="544"/>
      <c r="F109" s="544"/>
      <c r="G109" s="544"/>
      <c r="H109" s="544"/>
      <c r="I109" s="544"/>
      <c r="J109" s="544"/>
      <c r="K109" s="544"/>
      <c r="L109" s="544"/>
      <c r="M109" s="544"/>
      <c r="N109" s="544"/>
      <c r="O109" s="544"/>
      <c r="P109" s="544"/>
      <c r="Q109" s="544"/>
    </row>
    <row r="110" spans="1:17" x14ac:dyDescent="0.25">
      <c r="A110" s="546" t="s">
        <v>92</v>
      </c>
      <c r="B110" s="546"/>
      <c r="C110" s="546"/>
      <c r="D110" s="546"/>
      <c r="E110" s="546"/>
      <c r="F110" s="546"/>
      <c r="G110" s="546"/>
      <c r="H110" s="546"/>
      <c r="I110" s="546"/>
      <c r="J110" s="546"/>
      <c r="K110" s="546"/>
      <c r="L110" s="546"/>
      <c r="M110" s="546"/>
      <c r="N110" s="546"/>
      <c r="O110" s="546"/>
      <c r="P110" s="546"/>
      <c r="Q110" s="546"/>
    </row>
    <row r="112" spans="1:17" x14ac:dyDescent="0.25">
      <c r="A112" s="543" t="s">
        <v>93</v>
      </c>
      <c r="B112" s="543"/>
      <c r="C112" s="543"/>
      <c r="D112" s="543"/>
      <c r="E112" s="543"/>
      <c r="F112" s="543"/>
      <c r="G112" s="543"/>
      <c r="H112" s="543"/>
      <c r="I112" s="543"/>
      <c r="J112" s="543"/>
      <c r="K112" s="543"/>
      <c r="L112" s="543"/>
      <c r="M112" s="543"/>
      <c r="N112" s="543"/>
      <c r="O112" s="543"/>
      <c r="P112" s="543"/>
      <c r="Q112" s="543"/>
    </row>
  </sheetData>
  <mergeCells count="149">
    <mergeCell ref="A112:Q112"/>
    <mergeCell ref="A106:C106"/>
    <mergeCell ref="F106:I106"/>
    <mergeCell ref="K106:P106"/>
    <mergeCell ref="F107:I107"/>
    <mergeCell ref="A109:Q109"/>
    <mergeCell ref="A110:Q110"/>
    <mergeCell ref="A102:L102"/>
    <mergeCell ref="N102:Q102"/>
    <mergeCell ref="A103:L103"/>
    <mergeCell ref="N103:Q103"/>
    <mergeCell ref="A104:L104"/>
    <mergeCell ref="N104:Q104"/>
    <mergeCell ref="A98:L98"/>
    <mergeCell ref="N98:Q98"/>
    <mergeCell ref="A100:L100"/>
    <mergeCell ref="N100:Q100"/>
    <mergeCell ref="A101:L101"/>
    <mergeCell ref="N101:Q101"/>
    <mergeCell ref="A95:L95"/>
    <mergeCell ref="N95:Q95"/>
    <mergeCell ref="A96:L96"/>
    <mergeCell ref="N96:Q96"/>
    <mergeCell ref="A97:L97"/>
    <mergeCell ref="N97:Q97"/>
    <mergeCell ref="A92:L92"/>
    <mergeCell ref="N92:Q92"/>
    <mergeCell ref="A93:L93"/>
    <mergeCell ref="N93:Q93"/>
    <mergeCell ref="A94:L94"/>
    <mergeCell ref="N94:Q94"/>
    <mergeCell ref="A89:L89"/>
    <mergeCell ref="N89:Q89"/>
    <mergeCell ref="A90:L90"/>
    <mergeCell ref="N90:Q90"/>
    <mergeCell ref="A91:L91"/>
    <mergeCell ref="N91:Q91"/>
    <mergeCell ref="A86:L86"/>
    <mergeCell ref="N86:Q86"/>
    <mergeCell ref="A87:L87"/>
    <mergeCell ref="N87:Q87"/>
    <mergeCell ref="A88:L88"/>
    <mergeCell ref="N88:Q88"/>
    <mergeCell ref="A83:L83"/>
    <mergeCell ref="N83:Q83"/>
    <mergeCell ref="A84:L84"/>
    <mergeCell ref="N84:Q84"/>
    <mergeCell ref="A85:L85"/>
    <mergeCell ref="N85:Q85"/>
    <mergeCell ref="A80:L80"/>
    <mergeCell ref="N80:Q80"/>
    <mergeCell ref="A81:L81"/>
    <mergeCell ref="N81:Q81"/>
    <mergeCell ref="A82:L82"/>
    <mergeCell ref="N82:Q82"/>
    <mergeCell ref="A76:Q76"/>
    <mergeCell ref="A77:L78"/>
    <mergeCell ref="M77:M78"/>
    <mergeCell ref="N77:Q78"/>
    <mergeCell ref="A79:L79"/>
    <mergeCell ref="N79:Q79"/>
    <mergeCell ref="M68:Q71"/>
    <mergeCell ref="C69:K69"/>
    <mergeCell ref="D71:J71"/>
    <mergeCell ref="A72:N72"/>
    <mergeCell ref="A73:N73"/>
    <mergeCell ref="A74:Q75"/>
    <mergeCell ref="M61:N61"/>
    <mergeCell ref="M62:N62"/>
    <mergeCell ref="M63:N63"/>
    <mergeCell ref="M64:N64"/>
    <mergeCell ref="M65:N65"/>
    <mergeCell ref="M66:N66"/>
    <mergeCell ref="M55:N55"/>
    <mergeCell ref="M56:N56"/>
    <mergeCell ref="M57:N57"/>
    <mergeCell ref="M58:N58"/>
    <mergeCell ref="M59:N59"/>
    <mergeCell ref="M60:N60"/>
    <mergeCell ref="J51:J52"/>
    <mergeCell ref="K51:K52"/>
    <mergeCell ref="L51:L52"/>
    <mergeCell ref="M51:N52"/>
    <mergeCell ref="M53:N53"/>
    <mergeCell ref="M54:N54"/>
    <mergeCell ref="M50:N50"/>
    <mergeCell ref="B51:B52"/>
    <mergeCell ref="C51:C52"/>
    <mergeCell ref="D51:D52"/>
    <mergeCell ref="E51:E52"/>
    <mergeCell ref="F51:F52"/>
    <mergeCell ref="G51:G52"/>
    <mergeCell ref="H51:H52"/>
    <mergeCell ref="I51:I52"/>
    <mergeCell ref="A39:N39"/>
    <mergeCell ref="A40:Q41"/>
    <mergeCell ref="A42:Q42"/>
    <mergeCell ref="A45:A49"/>
    <mergeCell ref="B45:B49"/>
    <mergeCell ref="C45:N45"/>
    <mergeCell ref="C46:C49"/>
    <mergeCell ref="D46:D49"/>
    <mergeCell ref="E46:E49"/>
    <mergeCell ref="F46:F49"/>
    <mergeCell ref="M46:N49"/>
    <mergeCell ref="G46:G49"/>
    <mergeCell ref="H46:H49"/>
    <mergeCell ref="I46:I49"/>
    <mergeCell ref="J46:J49"/>
    <mergeCell ref="K46:K49"/>
    <mergeCell ref="L46:L49"/>
    <mergeCell ref="Q16:Q17"/>
    <mergeCell ref="M33:Q35"/>
    <mergeCell ref="C35:K35"/>
    <mergeCell ref="D37:J37"/>
    <mergeCell ref="A38:N38"/>
    <mergeCell ref="J16:J17"/>
    <mergeCell ref="K16:K17"/>
    <mergeCell ref="L16:L17"/>
    <mergeCell ref="M16:M17"/>
    <mergeCell ref="N16:N17"/>
    <mergeCell ref="O16:O17"/>
    <mergeCell ref="B16:B17"/>
    <mergeCell ref="C16:C17"/>
    <mergeCell ref="D16:D17"/>
    <mergeCell ref="E16:E17"/>
    <mergeCell ref="F16:F17"/>
    <mergeCell ref="G16:G17"/>
    <mergeCell ref="H16:H17"/>
    <mergeCell ref="I16:I17"/>
    <mergeCell ref="P16:P17"/>
    <mergeCell ref="M1:Q5"/>
    <mergeCell ref="C3:K3"/>
    <mergeCell ref="B5:L5"/>
    <mergeCell ref="A6:N6"/>
    <mergeCell ref="A8:N8"/>
    <mergeCell ref="A9:N9"/>
    <mergeCell ref="A10:Q11"/>
    <mergeCell ref="A12:P12"/>
    <mergeCell ref="A13:A14"/>
    <mergeCell ref="B13:B14"/>
    <mergeCell ref="C13:D13"/>
    <mergeCell ref="E13:F13"/>
    <mergeCell ref="G13:H13"/>
    <mergeCell ref="I13:I14"/>
    <mergeCell ref="J13:J14"/>
    <mergeCell ref="K13:K14"/>
    <mergeCell ref="L13:N13"/>
    <mergeCell ref="O13:Q13"/>
  </mergeCells>
  <pageMargins left="0.8" right="0.52" top="0.28000000000000003" bottom="0.32" header="0.3" footer="0.3"/>
  <pageSetup orientation="portrait" copies="8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65AD6-165E-4ACD-965E-537FFD984E49}">
  <dimension ref="A1:W112"/>
  <sheetViews>
    <sheetView showWhiteSpace="0" view="pageLayout" topLeftCell="A57" zoomScaleNormal="106" workbookViewId="0">
      <selection activeCell="D19" sqref="D19"/>
    </sheetView>
  </sheetViews>
  <sheetFormatPr defaultColWidth="9.140625" defaultRowHeight="15" x14ac:dyDescent="0.25"/>
  <cols>
    <col min="1" max="1" width="12.5703125" style="97" customWidth="1"/>
    <col min="2" max="2" width="4.42578125" style="97" customWidth="1"/>
    <col min="3" max="3" width="5.42578125" style="97" customWidth="1"/>
    <col min="4" max="4" width="5.5703125" style="97" customWidth="1"/>
    <col min="5" max="5" width="5" style="97" customWidth="1"/>
    <col min="6" max="6" width="4.42578125" style="97" customWidth="1"/>
    <col min="7" max="7" width="4.5703125" style="97" customWidth="1"/>
    <col min="8" max="8" width="5.5703125" style="97" customWidth="1"/>
    <col min="9" max="9" width="4.42578125" style="97" customWidth="1"/>
    <col min="10" max="10" width="5.85546875" style="97" customWidth="1"/>
    <col min="11" max="11" width="5" style="97" customWidth="1"/>
    <col min="12" max="12" width="4.42578125" style="97" customWidth="1"/>
    <col min="13" max="13" width="4.5703125" style="97" customWidth="1"/>
    <col min="14" max="14" width="4.42578125" style="97" customWidth="1"/>
    <col min="15" max="15" width="4.85546875" style="97" customWidth="1"/>
    <col min="16" max="16" width="4.5703125" style="97" customWidth="1"/>
    <col min="17" max="17" width="5.140625" style="97" customWidth="1"/>
    <col min="18" max="16384" width="9.140625" style="97"/>
  </cols>
  <sheetData>
    <row r="1" spans="1:18" ht="65.25" customHeight="1" x14ac:dyDescent="0.2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29"/>
      <c r="M1" s="559" t="s">
        <v>0</v>
      </c>
      <c r="N1" s="559"/>
      <c r="O1" s="559"/>
      <c r="P1" s="559"/>
      <c r="Q1" s="559"/>
    </row>
    <row r="2" spans="1:18" ht="15.75" x14ac:dyDescent="0.25">
      <c r="A2" s="102"/>
      <c r="B2" s="102"/>
      <c r="C2" s="130">
        <v>3</v>
      </c>
      <c r="D2" s="130">
        <v>0</v>
      </c>
      <c r="E2" s="130">
        <v>0</v>
      </c>
      <c r="F2" s="130">
        <v>6</v>
      </c>
      <c r="G2" s="130">
        <v>2</v>
      </c>
      <c r="H2" s="130">
        <v>4</v>
      </c>
      <c r="I2" s="130">
        <v>3</v>
      </c>
      <c r="J2" s="130">
        <v>4</v>
      </c>
      <c r="K2" s="130">
        <v>4</v>
      </c>
      <c r="L2" s="129"/>
      <c r="M2" s="559"/>
      <c r="N2" s="559"/>
      <c r="O2" s="559"/>
      <c r="P2" s="559"/>
      <c r="Q2" s="559"/>
    </row>
    <row r="3" spans="1:18" x14ac:dyDescent="0.25">
      <c r="A3" s="102"/>
      <c r="B3" s="102"/>
      <c r="C3" s="560" t="s">
        <v>1</v>
      </c>
      <c r="D3" s="560"/>
      <c r="E3" s="560"/>
      <c r="F3" s="560"/>
      <c r="G3" s="560"/>
      <c r="H3" s="560"/>
      <c r="I3" s="560"/>
      <c r="J3" s="560"/>
      <c r="K3" s="560"/>
      <c r="L3" s="129"/>
      <c r="M3" s="559"/>
      <c r="N3" s="559"/>
      <c r="O3" s="559"/>
      <c r="P3" s="559"/>
      <c r="Q3" s="559"/>
    </row>
    <row r="4" spans="1:18" ht="3" customHeight="1" x14ac:dyDescent="0.2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29"/>
      <c r="M4" s="559"/>
      <c r="N4" s="559"/>
      <c r="O4" s="559"/>
      <c r="P4" s="559"/>
      <c r="Q4" s="559"/>
    </row>
    <row r="5" spans="1:18" ht="17.25" customHeight="1" x14ac:dyDescent="0.25">
      <c r="A5" s="128"/>
      <c r="B5" s="561" t="s">
        <v>94</v>
      </c>
      <c r="C5" s="561"/>
      <c r="D5" s="561"/>
      <c r="E5" s="561"/>
      <c r="F5" s="561"/>
      <c r="G5" s="561"/>
      <c r="H5" s="561"/>
      <c r="I5" s="561"/>
      <c r="J5" s="561"/>
      <c r="K5" s="561"/>
      <c r="L5" s="561"/>
      <c r="M5" s="559"/>
      <c r="N5" s="559"/>
      <c r="O5" s="559"/>
      <c r="P5" s="559"/>
      <c r="Q5" s="559"/>
    </row>
    <row r="6" spans="1:18" x14ac:dyDescent="0.25">
      <c r="A6" s="562" t="s">
        <v>2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102"/>
      <c r="P6" s="102"/>
      <c r="Q6" s="102"/>
    </row>
    <row r="7" spans="1:18" ht="10.5" customHeight="1" x14ac:dyDescent="0.2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</row>
    <row r="8" spans="1:18" ht="14.25" customHeight="1" x14ac:dyDescent="0.25">
      <c r="A8" s="564" t="s">
        <v>95</v>
      </c>
      <c r="B8" s="563"/>
      <c r="C8" s="563"/>
      <c r="D8" s="563"/>
      <c r="E8" s="563"/>
      <c r="F8" s="563"/>
      <c r="G8" s="563"/>
      <c r="H8" s="563"/>
      <c r="I8" s="563"/>
      <c r="J8" s="563"/>
      <c r="K8" s="563"/>
      <c r="L8" s="563"/>
      <c r="M8" s="563"/>
      <c r="N8" s="563"/>
      <c r="O8" s="102"/>
      <c r="P8" s="102"/>
      <c r="Q8" s="102"/>
    </row>
    <row r="9" spans="1:18" ht="15.75" x14ac:dyDescent="0.25">
      <c r="A9" s="564" t="s">
        <v>3</v>
      </c>
      <c r="B9" s="563"/>
      <c r="C9" s="563"/>
      <c r="D9" s="563"/>
      <c r="E9" s="563"/>
      <c r="F9" s="563"/>
      <c r="G9" s="563"/>
      <c r="H9" s="563"/>
      <c r="I9" s="563"/>
      <c r="J9" s="563"/>
      <c r="K9" s="563"/>
      <c r="L9" s="563"/>
      <c r="M9" s="563"/>
      <c r="N9" s="563"/>
      <c r="O9" s="102"/>
      <c r="P9" s="102"/>
      <c r="Q9" s="102"/>
    </row>
    <row r="10" spans="1:18" x14ac:dyDescent="0.25">
      <c r="A10" s="551" t="s">
        <v>4</v>
      </c>
      <c r="B10" s="551"/>
      <c r="C10" s="551"/>
      <c r="D10" s="551"/>
      <c r="E10" s="551"/>
      <c r="F10" s="551"/>
      <c r="G10" s="551"/>
      <c r="H10" s="551"/>
      <c r="I10" s="551"/>
      <c r="J10" s="551"/>
      <c r="K10" s="551"/>
      <c r="L10" s="551"/>
      <c r="M10" s="551"/>
      <c r="N10" s="551"/>
      <c r="O10" s="551"/>
      <c r="P10" s="551"/>
      <c r="Q10" s="551"/>
    </row>
    <row r="11" spans="1:18" ht="22.5" customHeight="1" x14ac:dyDescent="0.25">
      <c r="A11" s="551"/>
      <c r="B11" s="551"/>
      <c r="C11" s="551"/>
      <c r="D11" s="551"/>
      <c r="E11" s="551"/>
      <c r="F11" s="551"/>
      <c r="G11" s="551"/>
      <c r="H11" s="551"/>
      <c r="I11" s="551"/>
      <c r="J11" s="551"/>
      <c r="K11" s="551"/>
      <c r="L11" s="551"/>
      <c r="M11" s="551"/>
      <c r="N11" s="551"/>
      <c r="O11" s="551"/>
      <c r="P11" s="551"/>
      <c r="Q11" s="551"/>
    </row>
    <row r="12" spans="1:18" ht="16.5" customHeight="1" x14ac:dyDescent="0.25">
      <c r="A12" s="552" t="s">
        <v>5</v>
      </c>
      <c r="B12" s="553"/>
      <c r="C12" s="553"/>
      <c r="D12" s="553"/>
      <c r="E12" s="553"/>
      <c r="F12" s="553"/>
      <c r="G12" s="553"/>
      <c r="H12" s="553"/>
      <c r="I12" s="553"/>
      <c r="J12" s="553"/>
      <c r="K12" s="553"/>
      <c r="L12" s="553"/>
      <c r="M12" s="553"/>
      <c r="N12" s="553"/>
      <c r="O12" s="553"/>
      <c r="P12" s="553"/>
      <c r="Q12" s="102"/>
    </row>
    <row r="13" spans="1:18" s="126" customFormat="1" ht="51.75" customHeight="1" x14ac:dyDescent="0.2">
      <c r="A13" s="554" t="s">
        <v>6</v>
      </c>
      <c r="B13" s="555" t="s">
        <v>7</v>
      </c>
      <c r="C13" s="557" t="s">
        <v>8</v>
      </c>
      <c r="D13" s="558"/>
      <c r="E13" s="557" t="s">
        <v>9</v>
      </c>
      <c r="F13" s="558"/>
      <c r="G13" s="557" t="s">
        <v>10</v>
      </c>
      <c r="H13" s="558"/>
      <c r="I13" s="567" t="s">
        <v>11</v>
      </c>
      <c r="J13" s="567" t="s">
        <v>12</v>
      </c>
      <c r="K13" s="567" t="s">
        <v>13</v>
      </c>
      <c r="L13" s="569" t="s">
        <v>14</v>
      </c>
      <c r="M13" s="570"/>
      <c r="N13" s="571"/>
      <c r="O13" s="569" t="s">
        <v>15</v>
      </c>
      <c r="P13" s="570"/>
      <c r="Q13" s="571"/>
    </row>
    <row r="14" spans="1:18" s="126" customFormat="1" ht="57" customHeight="1" x14ac:dyDescent="0.2">
      <c r="A14" s="554"/>
      <c r="B14" s="556"/>
      <c r="C14" s="127" t="s">
        <v>16</v>
      </c>
      <c r="D14" s="127" t="s">
        <v>17</v>
      </c>
      <c r="E14" s="127" t="s">
        <v>16</v>
      </c>
      <c r="F14" s="127" t="s">
        <v>18</v>
      </c>
      <c r="G14" s="127" t="s">
        <v>16</v>
      </c>
      <c r="H14" s="127" t="s">
        <v>18</v>
      </c>
      <c r="I14" s="568"/>
      <c r="J14" s="568"/>
      <c r="K14" s="568"/>
      <c r="L14" s="127" t="s">
        <v>19</v>
      </c>
      <c r="M14" s="127" t="s">
        <v>20</v>
      </c>
      <c r="N14" s="127" t="s">
        <v>21</v>
      </c>
      <c r="O14" s="127" t="s">
        <v>19</v>
      </c>
      <c r="P14" s="127" t="s">
        <v>20</v>
      </c>
      <c r="Q14" s="127" t="s">
        <v>21</v>
      </c>
    </row>
    <row r="15" spans="1:18" s="126" customFormat="1" ht="18.75" customHeight="1" x14ac:dyDescent="0.2">
      <c r="A15" s="123" t="s">
        <v>22</v>
      </c>
      <c r="B15" s="117" t="s">
        <v>23</v>
      </c>
      <c r="C15" s="117">
        <v>1</v>
      </c>
      <c r="D15" s="117">
        <v>2</v>
      </c>
      <c r="E15" s="117">
        <v>3</v>
      </c>
      <c r="F15" s="117">
        <v>4</v>
      </c>
      <c r="G15" s="117">
        <v>5</v>
      </c>
      <c r="H15" s="117">
        <v>6</v>
      </c>
      <c r="I15" s="117">
        <v>7</v>
      </c>
      <c r="J15" s="117">
        <v>8</v>
      </c>
      <c r="K15" s="117">
        <v>9</v>
      </c>
      <c r="L15" s="117">
        <v>10</v>
      </c>
      <c r="M15" s="117">
        <v>11</v>
      </c>
      <c r="N15" s="117">
        <v>12</v>
      </c>
      <c r="O15" s="117">
        <v>13</v>
      </c>
      <c r="P15" s="117">
        <v>14</v>
      </c>
      <c r="Q15" s="117">
        <v>15</v>
      </c>
      <c r="R15" s="126">
        <f>SUM(D16+F16+H16)</f>
        <v>7004</v>
      </c>
    </row>
    <row r="16" spans="1:18" s="126" customFormat="1" ht="11.25" x14ac:dyDescent="0.2">
      <c r="A16" s="122" t="s">
        <v>24</v>
      </c>
      <c r="B16" s="582"/>
      <c r="C16" s="565">
        <f t="shared" ref="C16:Q16" si="0">SUM(C18:C31)</f>
        <v>377</v>
      </c>
      <c r="D16" s="565">
        <f t="shared" si="0"/>
        <v>7004</v>
      </c>
      <c r="E16" s="565">
        <f t="shared" si="0"/>
        <v>0</v>
      </c>
      <c r="F16" s="565">
        <f t="shared" si="0"/>
        <v>0</v>
      </c>
      <c r="G16" s="565">
        <f t="shared" si="0"/>
        <v>0</v>
      </c>
      <c r="H16" s="565">
        <f t="shared" si="0"/>
        <v>0</v>
      </c>
      <c r="I16" s="565">
        <f t="shared" si="0"/>
        <v>0</v>
      </c>
      <c r="J16" s="565">
        <f t="shared" si="0"/>
        <v>0</v>
      </c>
      <c r="K16" s="565">
        <f t="shared" si="0"/>
        <v>46</v>
      </c>
      <c r="L16" s="565">
        <f t="shared" si="0"/>
        <v>0</v>
      </c>
      <c r="M16" s="565">
        <f t="shared" si="0"/>
        <v>0</v>
      </c>
      <c r="N16" s="565">
        <f t="shared" si="0"/>
        <v>0</v>
      </c>
      <c r="O16" s="565">
        <f t="shared" si="0"/>
        <v>0</v>
      </c>
      <c r="P16" s="565">
        <f t="shared" si="0"/>
        <v>0</v>
      </c>
      <c r="Q16" s="565">
        <f t="shared" si="0"/>
        <v>14</v>
      </c>
    </row>
    <row r="17" spans="1:17" s="126" customFormat="1" ht="11.25" x14ac:dyDescent="0.2">
      <c r="A17" s="121" t="s">
        <v>25</v>
      </c>
      <c r="B17" s="583"/>
      <c r="C17" s="566"/>
      <c r="D17" s="566"/>
      <c r="E17" s="566"/>
      <c r="F17" s="566"/>
      <c r="G17" s="566"/>
      <c r="H17" s="566"/>
      <c r="I17" s="566"/>
      <c r="J17" s="566"/>
      <c r="K17" s="566"/>
      <c r="L17" s="566"/>
      <c r="M17" s="566"/>
      <c r="N17" s="566"/>
      <c r="O17" s="566"/>
      <c r="P17" s="566"/>
      <c r="Q17" s="566"/>
    </row>
    <row r="18" spans="1:17" s="124" customFormat="1" ht="40.5" customHeight="1" x14ac:dyDescent="0.25">
      <c r="A18" s="120" t="s">
        <v>26</v>
      </c>
      <c r="B18" s="119" t="s">
        <v>27</v>
      </c>
      <c r="C18" s="300">
        <v>36</v>
      </c>
      <c r="D18" s="300">
        <v>652</v>
      </c>
      <c r="E18" s="300"/>
      <c r="F18" s="300"/>
      <c r="G18" s="300"/>
      <c r="H18" s="300"/>
      <c r="I18" s="300"/>
      <c r="J18" s="300"/>
      <c r="K18" s="300">
        <v>7</v>
      </c>
      <c r="L18" s="300"/>
      <c r="M18" s="300"/>
      <c r="N18" s="300"/>
      <c r="O18" s="300"/>
      <c r="P18" s="301"/>
      <c r="Q18" s="301">
        <v>2</v>
      </c>
    </row>
    <row r="19" spans="1:17" s="124" customFormat="1" ht="21" x14ac:dyDescent="0.25">
      <c r="A19" s="118" t="s">
        <v>28</v>
      </c>
      <c r="B19" s="117" t="s">
        <v>29</v>
      </c>
      <c r="C19" s="300">
        <v>38</v>
      </c>
      <c r="D19" s="300">
        <v>734</v>
      </c>
      <c r="E19" s="300"/>
      <c r="F19" s="300"/>
      <c r="G19" s="300"/>
      <c r="H19" s="300"/>
      <c r="I19" s="300"/>
      <c r="J19" s="300"/>
      <c r="K19" s="300">
        <v>5</v>
      </c>
      <c r="L19" s="300"/>
      <c r="M19" s="300"/>
      <c r="N19" s="300"/>
      <c r="O19" s="300"/>
      <c r="P19" s="301"/>
      <c r="Q19" s="301">
        <v>2</v>
      </c>
    </row>
    <row r="20" spans="1:17" s="124" customFormat="1" x14ac:dyDescent="0.25">
      <c r="A20" s="118" t="s">
        <v>30</v>
      </c>
      <c r="B20" s="117" t="s">
        <v>31</v>
      </c>
      <c r="C20" s="300">
        <v>19</v>
      </c>
      <c r="D20" s="300">
        <v>383</v>
      </c>
      <c r="E20" s="300"/>
      <c r="F20" s="300"/>
      <c r="G20" s="300"/>
      <c r="H20" s="300"/>
      <c r="I20" s="300"/>
      <c r="J20" s="300"/>
      <c r="K20" s="300">
        <v>4</v>
      </c>
      <c r="L20" s="300"/>
      <c r="M20" s="300"/>
      <c r="N20" s="300"/>
      <c r="O20" s="300"/>
      <c r="P20" s="301"/>
      <c r="Q20" s="301"/>
    </row>
    <row r="21" spans="1:17" s="124" customFormat="1" ht="42" x14ac:dyDescent="0.25">
      <c r="A21" s="118" t="s">
        <v>32</v>
      </c>
      <c r="B21" s="117" t="s">
        <v>33</v>
      </c>
      <c r="C21" s="300">
        <v>63</v>
      </c>
      <c r="D21" s="300">
        <v>1204</v>
      </c>
      <c r="E21" s="300"/>
      <c r="F21" s="300"/>
      <c r="G21" s="300"/>
      <c r="H21" s="300"/>
      <c r="I21" s="300"/>
      <c r="J21" s="300"/>
      <c r="K21" s="300">
        <v>4</v>
      </c>
      <c r="L21" s="300"/>
      <c r="M21" s="300"/>
      <c r="N21" s="300"/>
      <c r="O21" s="300"/>
      <c r="P21" s="301"/>
      <c r="Q21" s="301"/>
    </row>
    <row r="22" spans="1:17" s="124" customFormat="1" x14ac:dyDescent="0.25">
      <c r="A22" s="118" t="s">
        <v>34</v>
      </c>
      <c r="B22" s="117" t="s">
        <v>35</v>
      </c>
      <c r="C22" s="300">
        <v>22</v>
      </c>
      <c r="D22" s="300">
        <v>382</v>
      </c>
      <c r="E22" s="300"/>
      <c r="F22" s="300"/>
      <c r="G22" s="300"/>
      <c r="H22" s="300"/>
      <c r="I22" s="300"/>
      <c r="J22" s="300"/>
      <c r="K22" s="300">
        <v>2</v>
      </c>
      <c r="L22" s="300"/>
      <c r="M22" s="300"/>
      <c r="N22" s="300"/>
      <c r="O22" s="300"/>
      <c r="P22" s="301"/>
      <c r="Q22" s="301">
        <v>2</v>
      </c>
    </row>
    <row r="23" spans="1:17" s="124" customFormat="1" ht="31.5" x14ac:dyDescent="0.25">
      <c r="A23" s="118" t="s">
        <v>36</v>
      </c>
      <c r="B23" s="117" t="s">
        <v>37</v>
      </c>
      <c r="C23" s="300">
        <v>21</v>
      </c>
      <c r="D23" s="300">
        <v>392</v>
      </c>
      <c r="E23" s="300"/>
      <c r="F23" s="300"/>
      <c r="G23" s="300"/>
      <c r="H23" s="300"/>
      <c r="I23" s="300"/>
      <c r="J23" s="300"/>
      <c r="K23" s="300">
        <v>6</v>
      </c>
      <c r="L23" s="300"/>
      <c r="M23" s="300"/>
      <c r="N23" s="300"/>
      <c r="O23" s="300"/>
      <c r="P23" s="301"/>
      <c r="Q23" s="301"/>
    </row>
    <row r="24" spans="1:17" s="124" customFormat="1" ht="42" x14ac:dyDescent="0.25">
      <c r="A24" s="118" t="s">
        <v>38</v>
      </c>
      <c r="B24" s="117" t="s">
        <v>39</v>
      </c>
      <c r="C24" s="300">
        <v>30</v>
      </c>
      <c r="D24" s="300">
        <v>447</v>
      </c>
      <c r="E24" s="300"/>
      <c r="F24" s="300"/>
      <c r="G24" s="300"/>
      <c r="H24" s="300"/>
      <c r="I24" s="300"/>
      <c r="J24" s="300"/>
      <c r="K24" s="300">
        <v>2</v>
      </c>
      <c r="L24" s="300"/>
      <c r="M24" s="300"/>
      <c r="N24" s="300"/>
      <c r="O24" s="300"/>
      <c r="P24" s="301"/>
      <c r="Q24" s="301"/>
    </row>
    <row r="25" spans="1:17" s="124" customFormat="1" ht="21" x14ac:dyDescent="0.25">
      <c r="A25" s="118" t="s">
        <v>40</v>
      </c>
      <c r="B25" s="117" t="s">
        <v>41</v>
      </c>
      <c r="C25" s="300"/>
      <c r="D25" s="300"/>
      <c r="E25" s="300"/>
      <c r="F25" s="300"/>
      <c r="G25" s="300"/>
      <c r="H25" s="300"/>
      <c r="I25" s="300"/>
      <c r="J25" s="300"/>
      <c r="K25" s="300">
        <v>2</v>
      </c>
      <c r="L25" s="300"/>
      <c r="M25" s="300"/>
      <c r="N25" s="300"/>
      <c r="O25" s="300"/>
      <c r="P25" s="301"/>
      <c r="Q25" s="301"/>
    </row>
    <row r="26" spans="1:17" s="124" customFormat="1" ht="31.5" x14ac:dyDescent="0.25">
      <c r="A26" s="118" t="s">
        <v>42</v>
      </c>
      <c r="B26" s="117" t="s">
        <v>43</v>
      </c>
      <c r="C26" s="300">
        <v>91</v>
      </c>
      <c r="D26" s="300">
        <v>1787</v>
      </c>
      <c r="E26" s="300"/>
      <c r="F26" s="300"/>
      <c r="G26" s="300"/>
      <c r="H26" s="300"/>
      <c r="I26" s="300"/>
      <c r="J26" s="300"/>
      <c r="K26" s="300">
        <v>9</v>
      </c>
      <c r="L26" s="300"/>
      <c r="M26" s="300"/>
      <c r="N26" s="300"/>
      <c r="O26" s="300"/>
      <c r="P26" s="301"/>
      <c r="Q26" s="301">
        <v>6</v>
      </c>
    </row>
    <row r="27" spans="1:17" s="124" customFormat="1" ht="31.5" x14ac:dyDescent="0.25">
      <c r="A27" s="118" t="s">
        <v>44</v>
      </c>
      <c r="B27" s="117" t="s">
        <v>45</v>
      </c>
      <c r="C27" s="300">
        <v>23</v>
      </c>
      <c r="D27" s="300">
        <v>456</v>
      </c>
      <c r="E27" s="300"/>
      <c r="F27" s="300"/>
      <c r="G27" s="300"/>
      <c r="H27" s="300"/>
      <c r="I27" s="300"/>
      <c r="J27" s="300"/>
      <c r="K27" s="300">
        <v>2</v>
      </c>
      <c r="L27" s="300"/>
      <c r="M27" s="300"/>
      <c r="N27" s="300"/>
      <c r="O27" s="300"/>
      <c r="P27" s="301"/>
      <c r="Q27" s="301">
        <v>2</v>
      </c>
    </row>
    <row r="28" spans="1:17" s="124" customFormat="1" ht="24.75" customHeight="1" x14ac:dyDescent="0.25">
      <c r="A28" s="118" t="s">
        <v>46</v>
      </c>
      <c r="B28" s="117" t="s">
        <v>47</v>
      </c>
      <c r="C28" s="300"/>
      <c r="D28" s="300"/>
      <c r="E28" s="300"/>
      <c r="F28" s="300"/>
      <c r="G28" s="300"/>
      <c r="H28" s="300"/>
      <c r="I28" s="300"/>
      <c r="J28" s="300"/>
      <c r="K28" s="300">
        <v>1</v>
      </c>
      <c r="L28" s="300"/>
      <c r="M28" s="300"/>
      <c r="N28" s="300"/>
      <c r="O28" s="300"/>
      <c r="P28" s="301"/>
      <c r="Q28" s="301"/>
    </row>
    <row r="29" spans="1:17" s="124" customFormat="1" ht="21" x14ac:dyDescent="0.25">
      <c r="A29" s="118" t="s">
        <v>48</v>
      </c>
      <c r="B29" s="117" t="s">
        <v>49</v>
      </c>
      <c r="C29" s="300">
        <v>34</v>
      </c>
      <c r="D29" s="300">
        <v>567</v>
      </c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0"/>
      <c r="P29" s="301"/>
      <c r="Q29" s="301"/>
    </row>
    <row r="30" spans="1:17" s="124" customFormat="1" ht="21" x14ac:dyDescent="0.25">
      <c r="A30" s="118" t="s">
        <v>50</v>
      </c>
      <c r="B30" s="117" t="s">
        <v>51</v>
      </c>
      <c r="C30" s="300"/>
      <c r="D30" s="300"/>
      <c r="E30" s="300"/>
      <c r="F30" s="300"/>
      <c r="G30" s="300"/>
      <c r="H30" s="300"/>
      <c r="I30" s="300"/>
      <c r="J30" s="300"/>
      <c r="K30" s="300">
        <v>2</v>
      </c>
      <c r="L30" s="300"/>
      <c r="M30" s="300"/>
      <c r="N30" s="300"/>
      <c r="O30" s="300"/>
      <c r="P30" s="301"/>
      <c r="Q30" s="301"/>
    </row>
    <row r="31" spans="1:17" s="124" customFormat="1" ht="22.5" customHeight="1" x14ac:dyDescent="0.25">
      <c r="A31" s="118" t="s">
        <v>52</v>
      </c>
      <c r="B31" s="117" t="s">
        <v>53</v>
      </c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  <c r="O31" s="300"/>
      <c r="P31" s="301"/>
      <c r="Q31" s="301"/>
    </row>
    <row r="32" spans="1:17" s="124" customFormat="1" ht="22.5" customHeight="1" x14ac:dyDescent="0.25">
      <c r="A32" s="114"/>
      <c r="B32" s="113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1"/>
    </row>
    <row r="33" spans="1:17" s="124" customFormat="1" ht="6" customHeight="1" x14ac:dyDescent="0.25">
      <c r="A33" s="114"/>
      <c r="B33" s="113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572"/>
      <c r="N33" s="572"/>
      <c r="O33" s="572"/>
      <c r="P33" s="572"/>
      <c r="Q33" s="572"/>
    </row>
    <row r="34" spans="1:17" s="124" customFormat="1" ht="17.25" hidden="1" customHeight="1" x14ac:dyDescent="0.25">
      <c r="A34" s="114"/>
      <c r="B34" s="113"/>
      <c r="C34" s="116"/>
      <c r="D34" s="116"/>
      <c r="E34" s="116"/>
      <c r="F34" s="116"/>
      <c r="G34" s="116"/>
      <c r="H34" s="116"/>
      <c r="I34" s="116"/>
      <c r="J34" s="116"/>
      <c r="K34" s="116"/>
      <c r="L34" s="112"/>
      <c r="M34" s="572"/>
      <c r="N34" s="572"/>
      <c r="O34" s="572"/>
      <c r="P34" s="572"/>
      <c r="Q34" s="572"/>
    </row>
    <row r="35" spans="1:17" s="124" customFormat="1" ht="22.5" hidden="1" customHeight="1" x14ac:dyDescent="0.25">
      <c r="A35" s="114"/>
      <c r="B35" s="113"/>
      <c r="C35" s="573"/>
      <c r="D35" s="573"/>
      <c r="E35" s="573"/>
      <c r="F35" s="573"/>
      <c r="G35" s="573"/>
      <c r="H35" s="573"/>
      <c r="I35" s="573"/>
      <c r="J35" s="573"/>
      <c r="K35" s="573"/>
      <c r="L35" s="112"/>
      <c r="M35" s="572"/>
      <c r="N35" s="572"/>
      <c r="O35" s="572"/>
      <c r="P35" s="572"/>
      <c r="Q35" s="572"/>
    </row>
    <row r="36" spans="1:17" s="124" customFormat="1" ht="17.25" hidden="1" customHeight="1" x14ac:dyDescent="0.25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25"/>
      <c r="N36" s="125"/>
      <c r="O36" s="125"/>
      <c r="P36" s="125"/>
      <c r="Q36" s="125"/>
    </row>
    <row r="37" spans="1:17" s="124" customFormat="1" ht="14.25" hidden="1" customHeight="1" x14ac:dyDescent="0.25">
      <c r="A37" s="114"/>
      <c r="B37" s="113"/>
      <c r="C37" s="112"/>
      <c r="D37" s="573"/>
      <c r="E37" s="573"/>
      <c r="F37" s="573"/>
      <c r="G37" s="573"/>
      <c r="H37" s="573"/>
      <c r="I37" s="573"/>
      <c r="J37" s="573"/>
      <c r="K37" s="112"/>
      <c r="L37" s="112"/>
      <c r="M37" s="112"/>
      <c r="N37" s="112"/>
      <c r="O37" s="112"/>
      <c r="P37" s="112"/>
      <c r="Q37" s="111"/>
    </row>
    <row r="38" spans="1:17" s="124" customFormat="1" ht="15.75" hidden="1" customHeight="1" x14ac:dyDescent="0.25">
      <c r="A38" s="550"/>
      <c r="B38" s="55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112"/>
      <c r="P38" s="112"/>
      <c r="Q38" s="111"/>
    </row>
    <row r="39" spans="1:17" s="124" customFormat="1" ht="15.75" hidden="1" customHeight="1" x14ac:dyDescent="0.25">
      <c r="A39" s="550"/>
      <c r="B39" s="550"/>
      <c r="C39" s="550"/>
      <c r="D39" s="550"/>
      <c r="E39" s="550"/>
      <c r="F39" s="550"/>
      <c r="G39" s="550"/>
      <c r="H39" s="550"/>
      <c r="I39" s="550"/>
      <c r="J39" s="550"/>
      <c r="K39" s="550"/>
      <c r="L39" s="550"/>
      <c r="M39" s="550"/>
      <c r="N39" s="550"/>
      <c r="O39" s="112"/>
      <c r="P39" s="112"/>
      <c r="Q39" s="111"/>
    </row>
    <row r="40" spans="1:17" s="124" customFormat="1" ht="15" hidden="1" customHeight="1" x14ac:dyDescent="0.25">
      <c r="A40" s="551"/>
      <c r="B40" s="551"/>
      <c r="C40" s="551"/>
      <c r="D40" s="551"/>
      <c r="E40" s="551"/>
      <c r="F40" s="551"/>
      <c r="G40" s="551"/>
      <c r="H40" s="551"/>
      <c r="I40" s="551"/>
      <c r="J40" s="551"/>
      <c r="K40" s="551"/>
      <c r="L40" s="551"/>
      <c r="M40" s="551"/>
      <c r="N40" s="551"/>
      <c r="O40" s="551"/>
      <c r="P40" s="551"/>
      <c r="Q40" s="551"/>
    </row>
    <row r="41" spans="1:17" s="124" customFormat="1" ht="14.1" hidden="1" customHeight="1" x14ac:dyDescent="0.25">
      <c r="A41" s="551"/>
      <c r="B41" s="551"/>
      <c r="C41" s="551"/>
      <c r="D41" s="551"/>
      <c r="E41" s="551"/>
      <c r="F41" s="551"/>
      <c r="G41" s="551"/>
      <c r="H41" s="551"/>
      <c r="I41" s="551"/>
      <c r="J41" s="551"/>
      <c r="K41" s="551"/>
      <c r="L41" s="551"/>
      <c r="M41" s="551"/>
      <c r="N41" s="551"/>
      <c r="O41" s="551"/>
      <c r="P41" s="551"/>
      <c r="Q41" s="551"/>
    </row>
    <row r="42" spans="1:17" s="124" customFormat="1" ht="23.25" customHeight="1" x14ac:dyDescent="0.25">
      <c r="A42" s="574" t="s">
        <v>54</v>
      </c>
      <c r="B42" s="574"/>
      <c r="C42" s="574"/>
      <c r="D42" s="574"/>
      <c r="E42" s="574"/>
      <c r="F42" s="574"/>
      <c r="G42" s="574"/>
      <c r="H42" s="574"/>
      <c r="I42" s="574"/>
      <c r="J42" s="574"/>
      <c r="K42" s="574"/>
      <c r="L42" s="574"/>
      <c r="M42" s="574"/>
      <c r="N42" s="574"/>
      <c r="O42" s="574"/>
      <c r="P42" s="574"/>
      <c r="Q42" s="574"/>
    </row>
    <row r="43" spans="1:17" s="124" customFormat="1" ht="15" hidden="1" customHeight="1" x14ac:dyDescent="0.25"/>
    <row r="44" spans="1:17" s="124" customFormat="1" ht="8.25" customHeight="1" x14ac:dyDescent="0.25"/>
    <row r="45" spans="1:17" x14ac:dyDescent="0.25">
      <c r="A45" s="575" t="s">
        <v>55</v>
      </c>
      <c r="B45" s="576" t="s">
        <v>56</v>
      </c>
      <c r="C45" s="577" t="s">
        <v>57</v>
      </c>
      <c r="D45" s="578"/>
      <c r="E45" s="578"/>
      <c r="F45" s="578"/>
      <c r="G45" s="578"/>
      <c r="H45" s="578"/>
      <c r="I45" s="578"/>
      <c r="J45" s="578"/>
      <c r="K45" s="578"/>
      <c r="L45" s="578"/>
      <c r="M45" s="578"/>
      <c r="N45" s="579"/>
      <c r="O45" s="102"/>
      <c r="P45" s="102"/>
      <c r="Q45" s="102"/>
    </row>
    <row r="46" spans="1:17" ht="15" customHeight="1" x14ac:dyDescent="0.25">
      <c r="A46" s="575"/>
      <c r="B46" s="576"/>
      <c r="C46" s="580" t="s">
        <v>58</v>
      </c>
      <c r="D46" s="580" t="s">
        <v>59</v>
      </c>
      <c r="E46" s="580" t="s">
        <v>60</v>
      </c>
      <c r="F46" s="580" t="s">
        <v>61</v>
      </c>
      <c r="G46" s="580" t="s">
        <v>62</v>
      </c>
      <c r="H46" s="580" t="s">
        <v>63</v>
      </c>
      <c r="I46" s="580" t="s">
        <v>64</v>
      </c>
      <c r="J46" s="580" t="s">
        <v>65</v>
      </c>
      <c r="K46" s="580" t="s">
        <v>66</v>
      </c>
      <c r="L46" s="580" t="s">
        <v>67</v>
      </c>
      <c r="M46" s="581" t="s">
        <v>68</v>
      </c>
      <c r="N46" s="581"/>
      <c r="O46" s="102"/>
      <c r="P46" s="102"/>
      <c r="Q46" s="102"/>
    </row>
    <row r="47" spans="1:17" x14ac:dyDescent="0.25">
      <c r="A47" s="575"/>
      <c r="B47" s="576"/>
      <c r="C47" s="581"/>
      <c r="D47" s="581"/>
      <c r="E47" s="581"/>
      <c r="F47" s="581"/>
      <c r="G47" s="581"/>
      <c r="H47" s="581"/>
      <c r="I47" s="581"/>
      <c r="J47" s="581"/>
      <c r="K47" s="581"/>
      <c r="L47" s="581"/>
      <c r="M47" s="581"/>
      <c r="N47" s="581"/>
      <c r="O47" s="102"/>
      <c r="P47" s="102"/>
      <c r="Q47" s="102"/>
    </row>
    <row r="48" spans="1:17" x14ac:dyDescent="0.25">
      <c r="A48" s="575"/>
      <c r="B48" s="576"/>
      <c r="C48" s="581"/>
      <c r="D48" s="581"/>
      <c r="E48" s="581"/>
      <c r="F48" s="581"/>
      <c r="G48" s="581"/>
      <c r="H48" s="581"/>
      <c r="I48" s="581"/>
      <c r="J48" s="581"/>
      <c r="K48" s="581"/>
      <c r="L48" s="581"/>
      <c r="M48" s="581"/>
      <c r="N48" s="581"/>
      <c r="O48" s="102"/>
      <c r="P48" s="102"/>
      <c r="Q48" s="102"/>
    </row>
    <row r="49" spans="1:18" ht="36.75" customHeight="1" x14ac:dyDescent="0.25">
      <c r="A49" s="575"/>
      <c r="B49" s="576"/>
      <c r="C49" s="581"/>
      <c r="D49" s="581"/>
      <c r="E49" s="581"/>
      <c r="F49" s="581"/>
      <c r="G49" s="581"/>
      <c r="H49" s="581"/>
      <c r="I49" s="581"/>
      <c r="J49" s="581"/>
      <c r="K49" s="581"/>
      <c r="L49" s="581"/>
      <c r="M49" s="581"/>
      <c r="N49" s="581"/>
      <c r="O49" s="102"/>
      <c r="P49" s="102"/>
      <c r="Q49" s="102"/>
    </row>
    <row r="50" spans="1:18" x14ac:dyDescent="0.25">
      <c r="A50" s="123" t="s">
        <v>22</v>
      </c>
      <c r="B50" s="117" t="s">
        <v>23</v>
      </c>
      <c r="C50" s="117">
        <v>1</v>
      </c>
      <c r="D50" s="117">
        <v>2</v>
      </c>
      <c r="E50" s="117">
        <v>3</v>
      </c>
      <c r="F50" s="117">
        <v>4</v>
      </c>
      <c r="G50" s="117">
        <v>5</v>
      </c>
      <c r="H50" s="117">
        <v>6</v>
      </c>
      <c r="I50" s="117">
        <v>7</v>
      </c>
      <c r="J50" s="117">
        <v>8</v>
      </c>
      <c r="K50" s="117">
        <v>9</v>
      </c>
      <c r="L50" s="117">
        <v>10</v>
      </c>
      <c r="M50" s="554">
        <v>11</v>
      </c>
      <c r="N50" s="554"/>
      <c r="O50" s="102"/>
      <c r="P50" s="102"/>
      <c r="Q50" s="102"/>
      <c r="R50" s="97">
        <f>SUM(D51+H51)</f>
        <v>7004</v>
      </c>
    </row>
    <row r="51" spans="1:18" x14ac:dyDescent="0.25">
      <c r="A51" s="122" t="s">
        <v>24</v>
      </c>
      <c r="B51" s="565"/>
      <c r="C51" s="584">
        <f t="shared" ref="C51:N51" si="1">SUM(C53:C66)</f>
        <v>0</v>
      </c>
      <c r="D51" s="584">
        <f t="shared" si="1"/>
        <v>6853</v>
      </c>
      <c r="E51" s="584">
        <f t="shared" si="1"/>
        <v>0</v>
      </c>
      <c r="F51" s="584">
        <f t="shared" si="1"/>
        <v>0</v>
      </c>
      <c r="G51" s="584">
        <f t="shared" si="1"/>
        <v>0</v>
      </c>
      <c r="H51" s="584">
        <f t="shared" si="1"/>
        <v>151</v>
      </c>
      <c r="I51" s="584">
        <f t="shared" si="1"/>
        <v>0</v>
      </c>
      <c r="J51" s="584">
        <f t="shared" si="1"/>
        <v>0</v>
      </c>
      <c r="K51" s="584">
        <f t="shared" si="1"/>
        <v>0</v>
      </c>
      <c r="L51" s="584">
        <f t="shared" si="1"/>
        <v>0</v>
      </c>
      <c r="M51" s="586">
        <f t="shared" si="1"/>
        <v>0</v>
      </c>
      <c r="N51" s="587">
        <f t="shared" si="1"/>
        <v>0</v>
      </c>
      <c r="O51" s="102"/>
      <c r="P51" s="102"/>
      <c r="Q51" s="102"/>
    </row>
    <row r="52" spans="1:18" x14ac:dyDescent="0.25">
      <c r="A52" s="121" t="s">
        <v>25</v>
      </c>
      <c r="B52" s="566"/>
      <c r="C52" s="585"/>
      <c r="D52" s="585"/>
      <c r="E52" s="585"/>
      <c r="F52" s="585"/>
      <c r="G52" s="585"/>
      <c r="H52" s="585"/>
      <c r="I52" s="585"/>
      <c r="J52" s="585"/>
      <c r="K52" s="585"/>
      <c r="L52" s="585"/>
      <c r="M52" s="588"/>
      <c r="N52" s="589"/>
      <c r="O52" s="102"/>
      <c r="P52" s="102"/>
      <c r="Q52" s="102"/>
    </row>
    <row r="53" spans="1:18" ht="53.25" customHeight="1" x14ac:dyDescent="0.25">
      <c r="A53" s="120" t="s">
        <v>26</v>
      </c>
      <c r="B53" s="119" t="s">
        <v>27</v>
      </c>
      <c r="C53" s="302"/>
      <c r="D53" s="302">
        <v>652</v>
      </c>
      <c r="E53" s="302"/>
      <c r="F53" s="302"/>
      <c r="G53" s="302"/>
      <c r="H53" s="302"/>
      <c r="I53" s="302"/>
      <c r="J53" s="302"/>
      <c r="K53" s="302"/>
      <c r="L53" s="302"/>
      <c r="M53" s="591"/>
      <c r="N53" s="592"/>
      <c r="O53" s="102"/>
      <c r="P53" s="102"/>
      <c r="Q53" s="102"/>
    </row>
    <row r="54" spans="1:18" ht="21" x14ac:dyDescent="0.25">
      <c r="A54" s="118" t="s">
        <v>28</v>
      </c>
      <c r="B54" s="117" t="s">
        <v>29</v>
      </c>
      <c r="C54" s="302"/>
      <c r="D54" s="302">
        <v>734</v>
      </c>
      <c r="E54" s="302"/>
      <c r="F54" s="302"/>
      <c r="G54" s="302"/>
      <c r="H54" s="302"/>
      <c r="I54" s="302"/>
      <c r="J54" s="302"/>
      <c r="K54" s="302"/>
      <c r="L54" s="302"/>
      <c r="M54" s="593"/>
      <c r="N54" s="593"/>
      <c r="O54" s="102"/>
      <c r="P54" s="102"/>
      <c r="Q54" s="102"/>
    </row>
    <row r="55" spans="1:18" x14ac:dyDescent="0.25">
      <c r="A55" s="118" t="s">
        <v>30</v>
      </c>
      <c r="B55" s="117" t="s">
        <v>31</v>
      </c>
      <c r="C55" s="302"/>
      <c r="D55" s="302">
        <v>383</v>
      </c>
      <c r="E55" s="302"/>
      <c r="F55" s="302"/>
      <c r="G55" s="302"/>
      <c r="H55" s="302"/>
      <c r="I55" s="302"/>
      <c r="J55" s="302"/>
      <c r="K55" s="302"/>
      <c r="L55" s="302"/>
      <c r="M55" s="593"/>
      <c r="N55" s="593"/>
      <c r="O55" s="102"/>
      <c r="P55" s="102"/>
      <c r="Q55" s="102"/>
    </row>
    <row r="56" spans="1:18" ht="45.75" customHeight="1" x14ac:dyDescent="0.25">
      <c r="A56" s="118" t="s">
        <v>32</v>
      </c>
      <c r="B56" s="117" t="s">
        <v>33</v>
      </c>
      <c r="C56" s="302"/>
      <c r="D56" s="302">
        <v>1204</v>
      </c>
      <c r="E56" s="302"/>
      <c r="F56" s="302"/>
      <c r="G56" s="302"/>
      <c r="H56" s="302"/>
      <c r="I56" s="302"/>
      <c r="J56" s="302"/>
      <c r="K56" s="302"/>
      <c r="L56" s="302"/>
      <c r="M56" s="593"/>
      <c r="N56" s="593"/>
      <c r="O56" s="102"/>
      <c r="P56" s="102"/>
      <c r="Q56" s="102"/>
    </row>
    <row r="57" spans="1:18" x14ac:dyDescent="0.25">
      <c r="A57" s="118" t="s">
        <v>34</v>
      </c>
      <c r="B57" s="117" t="s">
        <v>35</v>
      </c>
      <c r="C57" s="302"/>
      <c r="D57" s="302">
        <v>382</v>
      </c>
      <c r="E57" s="302"/>
      <c r="F57" s="302"/>
      <c r="G57" s="302"/>
      <c r="H57" s="302"/>
      <c r="I57" s="302"/>
      <c r="J57" s="302"/>
      <c r="K57" s="302"/>
      <c r="L57" s="302"/>
      <c r="M57" s="593"/>
      <c r="N57" s="593"/>
      <c r="O57" s="102"/>
      <c r="P57" s="102"/>
      <c r="Q57" s="102"/>
    </row>
    <row r="58" spans="1:18" ht="34.5" customHeight="1" x14ac:dyDescent="0.25">
      <c r="A58" s="118" t="s">
        <v>36</v>
      </c>
      <c r="B58" s="117" t="s">
        <v>37</v>
      </c>
      <c r="C58" s="302"/>
      <c r="D58" s="302">
        <v>392</v>
      </c>
      <c r="E58" s="302"/>
      <c r="F58" s="302"/>
      <c r="G58" s="302"/>
      <c r="H58" s="302"/>
      <c r="I58" s="302"/>
      <c r="J58" s="302"/>
      <c r="K58" s="302"/>
      <c r="L58" s="302"/>
      <c r="M58" s="593"/>
      <c r="N58" s="593"/>
      <c r="O58" s="102"/>
      <c r="P58" s="102"/>
      <c r="Q58" s="102"/>
    </row>
    <row r="59" spans="1:18" ht="42" x14ac:dyDescent="0.25">
      <c r="A59" s="118" t="s">
        <v>38</v>
      </c>
      <c r="B59" s="117" t="s">
        <v>39</v>
      </c>
      <c r="C59" s="302"/>
      <c r="D59" s="302">
        <v>447</v>
      </c>
      <c r="E59" s="302"/>
      <c r="F59" s="302"/>
      <c r="G59" s="302"/>
      <c r="H59" s="302"/>
      <c r="I59" s="302"/>
      <c r="J59" s="302"/>
      <c r="K59" s="302"/>
      <c r="L59" s="302"/>
      <c r="M59" s="591"/>
      <c r="N59" s="592"/>
      <c r="O59" s="102"/>
      <c r="P59" s="102"/>
      <c r="Q59" s="102"/>
    </row>
    <row r="60" spans="1:18" ht="21" x14ac:dyDescent="0.25">
      <c r="A60" s="118" t="s">
        <v>40</v>
      </c>
      <c r="B60" s="117" t="s">
        <v>41</v>
      </c>
      <c r="C60" s="303"/>
      <c r="D60" s="302"/>
      <c r="E60" s="302"/>
      <c r="F60" s="302"/>
      <c r="G60" s="302"/>
      <c r="H60" s="302"/>
      <c r="I60" s="302"/>
      <c r="J60" s="302"/>
      <c r="K60" s="302"/>
      <c r="L60" s="302"/>
      <c r="M60" s="591"/>
      <c r="N60" s="592"/>
      <c r="O60" s="102"/>
      <c r="P60" s="102"/>
      <c r="Q60" s="102"/>
    </row>
    <row r="61" spans="1:18" ht="30.75" customHeight="1" x14ac:dyDescent="0.25">
      <c r="A61" s="118" t="s">
        <v>42</v>
      </c>
      <c r="B61" s="117" t="s">
        <v>43</v>
      </c>
      <c r="C61" s="303"/>
      <c r="D61" s="302">
        <v>1636</v>
      </c>
      <c r="E61" s="302"/>
      <c r="F61" s="302"/>
      <c r="G61" s="302"/>
      <c r="H61" s="302">
        <v>151</v>
      </c>
      <c r="I61" s="302"/>
      <c r="J61" s="302"/>
      <c r="K61" s="302"/>
      <c r="L61" s="302"/>
      <c r="M61" s="591"/>
      <c r="N61" s="592"/>
      <c r="O61" s="102"/>
      <c r="P61" s="102"/>
      <c r="Q61" s="102"/>
    </row>
    <row r="62" spans="1:18" ht="31.5" x14ac:dyDescent="0.25">
      <c r="A62" s="118" t="s">
        <v>44</v>
      </c>
      <c r="B62" s="117" t="s">
        <v>45</v>
      </c>
      <c r="C62" s="303"/>
      <c r="D62" s="302">
        <v>456</v>
      </c>
      <c r="E62" s="302"/>
      <c r="F62" s="302"/>
      <c r="G62" s="302"/>
      <c r="H62" s="302"/>
      <c r="I62" s="302"/>
      <c r="J62" s="302"/>
      <c r="K62" s="302"/>
      <c r="L62" s="302"/>
      <c r="M62" s="591"/>
      <c r="N62" s="592"/>
      <c r="O62" s="102"/>
      <c r="P62" s="102"/>
      <c r="Q62" s="102"/>
    </row>
    <row r="63" spans="1:18" ht="31.5" x14ac:dyDescent="0.25">
      <c r="A63" s="118" t="s">
        <v>46</v>
      </c>
      <c r="B63" s="117" t="s">
        <v>47</v>
      </c>
      <c r="C63" s="303"/>
      <c r="D63" s="302"/>
      <c r="E63" s="302"/>
      <c r="F63" s="302"/>
      <c r="G63" s="302"/>
      <c r="H63" s="302"/>
      <c r="I63" s="302"/>
      <c r="J63" s="302"/>
      <c r="K63" s="302"/>
      <c r="L63" s="302"/>
      <c r="M63" s="591"/>
      <c r="N63" s="592"/>
      <c r="O63" s="102"/>
      <c r="P63" s="102"/>
      <c r="Q63" s="102"/>
    </row>
    <row r="64" spans="1:18" ht="21" x14ac:dyDescent="0.25">
      <c r="A64" s="118" t="s">
        <v>48</v>
      </c>
      <c r="B64" s="117" t="s">
        <v>49</v>
      </c>
      <c r="C64" s="303"/>
      <c r="D64" s="302">
        <v>567</v>
      </c>
      <c r="E64" s="302"/>
      <c r="F64" s="302"/>
      <c r="G64" s="302"/>
      <c r="H64" s="302"/>
      <c r="I64" s="302"/>
      <c r="J64" s="302"/>
      <c r="K64" s="302"/>
      <c r="L64" s="302"/>
      <c r="M64" s="591"/>
      <c r="N64" s="592"/>
      <c r="O64" s="102"/>
      <c r="P64" s="102"/>
      <c r="Q64" s="102"/>
    </row>
    <row r="65" spans="1:18" ht="21" x14ac:dyDescent="0.25">
      <c r="A65" s="118" t="s">
        <v>50</v>
      </c>
      <c r="B65" s="117" t="s">
        <v>51</v>
      </c>
      <c r="C65" s="303"/>
      <c r="D65" s="302"/>
      <c r="E65" s="302"/>
      <c r="F65" s="302"/>
      <c r="G65" s="302"/>
      <c r="H65" s="302"/>
      <c r="I65" s="302"/>
      <c r="J65" s="302"/>
      <c r="K65" s="302"/>
      <c r="L65" s="302"/>
      <c r="M65" s="591"/>
      <c r="N65" s="592"/>
      <c r="O65" s="102"/>
      <c r="P65" s="102"/>
      <c r="Q65" s="102"/>
    </row>
    <row r="66" spans="1:18" x14ac:dyDescent="0.25">
      <c r="A66" s="118" t="s">
        <v>52</v>
      </c>
      <c r="B66" s="117" t="s">
        <v>53</v>
      </c>
      <c r="C66" s="303"/>
      <c r="D66" s="302"/>
      <c r="E66" s="302"/>
      <c r="F66" s="302"/>
      <c r="G66" s="302"/>
      <c r="H66" s="302"/>
      <c r="I66" s="302"/>
      <c r="J66" s="302"/>
      <c r="K66" s="302"/>
      <c r="L66" s="302"/>
      <c r="M66" s="591"/>
      <c r="N66" s="592"/>
      <c r="O66" s="102"/>
      <c r="P66" s="102"/>
      <c r="Q66" s="102"/>
    </row>
    <row r="67" spans="1:18" x14ac:dyDescent="0.25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</row>
    <row r="68" spans="1:18" ht="59.25" customHeight="1" x14ac:dyDescent="0.25">
      <c r="A68" s="114"/>
      <c r="B68" s="113"/>
      <c r="C68" s="116"/>
      <c r="D68" s="116"/>
      <c r="E68" s="116"/>
      <c r="F68" s="116"/>
      <c r="G68" s="116"/>
      <c r="H68" s="116"/>
      <c r="I68" s="116"/>
      <c r="J68" s="116"/>
      <c r="K68" s="116"/>
      <c r="L68" s="112"/>
      <c r="M68" s="590"/>
      <c r="N68" s="590"/>
      <c r="O68" s="590"/>
      <c r="P68" s="590"/>
      <c r="Q68" s="590"/>
      <c r="R68" s="102"/>
    </row>
    <row r="69" spans="1:18" ht="15" customHeight="1" x14ac:dyDescent="0.25">
      <c r="A69" s="114"/>
      <c r="B69" s="113"/>
      <c r="C69" s="573"/>
      <c r="D69" s="573"/>
      <c r="E69" s="573"/>
      <c r="F69" s="573"/>
      <c r="G69" s="573"/>
      <c r="H69" s="573"/>
      <c r="I69" s="573"/>
      <c r="J69" s="573"/>
      <c r="K69" s="573"/>
      <c r="L69" s="112"/>
      <c r="M69" s="590"/>
      <c r="N69" s="590"/>
      <c r="O69" s="590"/>
      <c r="P69" s="590"/>
      <c r="Q69" s="590"/>
      <c r="R69" s="102"/>
    </row>
    <row r="70" spans="1:18" x14ac:dyDescent="0.25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590"/>
      <c r="N70" s="590"/>
      <c r="O70" s="590"/>
      <c r="P70" s="590"/>
      <c r="Q70" s="590"/>
      <c r="R70" s="102"/>
    </row>
    <row r="71" spans="1:18" ht="15.75" customHeight="1" x14ac:dyDescent="0.25">
      <c r="A71" s="114"/>
      <c r="B71" s="113"/>
      <c r="C71" s="112"/>
      <c r="D71" s="573"/>
      <c r="E71" s="573"/>
      <c r="F71" s="573"/>
      <c r="G71" s="573"/>
      <c r="H71" s="573"/>
      <c r="I71" s="573"/>
      <c r="J71" s="573"/>
      <c r="K71" s="112"/>
      <c r="L71" s="112"/>
      <c r="M71" s="590"/>
      <c r="N71" s="590"/>
      <c r="O71" s="590"/>
      <c r="P71" s="590"/>
      <c r="Q71" s="590"/>
      <c r="R71" s="102"/>
    </row>
    <row r="72" spans="1:18" ht="15.75" customHeight="1" x14ac:dyDescent="0.25">
      <c r="A72" s="550"/>
      <c r="B72" s="550"/>
      <c r="C72" s="550"/>
      <c r="D72" s="550"/>
      <c r="E72" s="550"/>
      <c r="F72" s="550"/>
      <c r="G72" s="550"/>
      <c r="H72" s="550"/>
      <c r="I72" s="550"/>
      <c r="J72" s="550"/>
      <c r="K72" s="550"/>
      <c r="L72" s="550"/>
      <c r="M72" s="550"/>
      <c r="N72" s="550"/>
      <c r="O72" s="112"/>
      <c r="P72" s="112"/>
      <c r="Q72" s="111"/>
    </row>
    <row r="73" spans="1:18" ht="15" customHeight="1" x14ac:dyDescent="0.25">
      <c r="A73" s="550"/>
      <c r="B73" s="550"/>
      <c r="C73" s="550"/>
      <c r="D73" s="550"/>
      <c r="E73" s="550"/>
      <c r="F73" s="550"/>
      <c r="G73" s="550"/>
      <c r="H73" s="550"/>
      <c r="I73" s="550"/>
      <c r="J73" s="550"/>
      <c r="K73" s="550"/>
      <c r="L73" s="550"/>
      <c r="M73" s="550"/>
      <c r="N73" s="550"/>
      <c r="O73" s="112"/>
      <c r="P73" s="112"/>
      <c r="Q73" s="111"/>
    </row>
    <row r="74" spans="1:18" x14ac:dyDescent="0.25">
      <c r="A74" s="551"/>
      <c r="B74" s="551"/>
      <c r="C74" s="551"/>
      <c r="D74" s="551"/>
      <c r="E74" s="551"/>
      <c r="F74" s="551"/>
      <c r="G74" s="551"/>
      <c r="H74" s="551"/>
      <c r="I74" s="551"/>
      <c r="J74" s="551"/>
      <c r="K74" s="551"/>
      <c r="L74" s="551"/>
      <c r="M74" s="551"/>
      <c r="N74" s="551"/>
      <c r="O74" s="551"/>
      <c r="P74" s="551"/>
      <c r="Q74" s="551"/>
    </row>
    <row r="75" spans="1:18" ht="16.5" customHeight="1" x14ac:dyDescent="0.25">
      <c r="A75" s="551"/>
      <c r="B75" s="551"/>
      <c r="C75" s="551"/>
      <c r="D75" s="551"/>
      <c r="E75" s="551"/>
      <c r="F75" s="551"/>
      <c r="G75" s="551"/>
      <c r="H75" s="551"/>
      <c r="I75" s="551"/>
      <c r="J75" s="551"/>
      <c r="K75" s="551"/>
      <c r="L75" s="551"/>
      <c r="M75" s="551"/>
      <c r="N75" s="551"/>
      <c r="O75" s="551"/>
      <c r="P75" s="551"/>
      <c r="Q75" s="551"/>
    </row>
    <row r="76" spans="1:18" ht="22.5" customHeight="1" x14ac:dyDescent="0.25">
      <c r="A76" s="604" t="s">
        <v>69</v>
      </c>
      <c r="B76" s="604"/>
      <c r="C76" s="604"/>
      <c r="D76" s="604"/>
      <c r="E76" s="604"/>
      <c r="F76" s="604"/>
      <c r="G76" s="604"/>
      <c r="H76" s="604"/>
      <c r="I76" s="604"/>
      <c r="J76" s="604"/>
      <c r="K76" s="604"/>
      <c r="L76" s="604"/>
      <c r="M76" s="604"/>
      <c r="N76" s="604"/>
      <c r="O76" s="604"/>
      <c r="P76" s="604"/>
      <c r="Q76" s="604"/>
    </row>
    <row r="77" spans="1:18" ht="15" customHeight="1" x14ac:dyDescent="0.25">
      <c r="A77" s="605" t="s">
        <v>70</v>
      </c>
      <c r="B77" s="606"/>
      <c r="C77" s="606"/>
      <c r="D77" s="606"/>
      <c r="E77" s="606"/>
      <c r="F77" s="606"/>
      <c r="G77" s="606"/>
      <c r="H77" s="606"/>
      <c r="I77" s="606"/>
      <c r="J77" s="606"/>
      <c r="K77" s="606"/>
      <c r="L77" s="607"/>
      <c r="M77" s="611" t="s">
        <v>71</v>
      </c>
      <c r="N77" s="576" t="s">
        <v>72</v>
      </c>
      <c r="O77" s="576"/>
      <c r="P77" s="576"/>
      <c r="Q77" s="576"/>
    </row>
    <row r="78" spans="1:18" x14ac:dyDescent="0.25">
      <c r="A78" s="608"/>
      <c r="B78" s="609"/>
      <c r="C78" s="609"/>
      <c r="D78" s="609"/>
      <c r="E78" s="609"/>
      <c r="F78" s="609"/>
      <c r="G78" s="609"/>
      <c r="H78" s="609"/>
      <c r="I78" s="609"/>
      <c r="J78" s="609"/>
      <c r="K78" s="609"/>
      <c r="L78" s="610"/>
      <c r="M78" s="612"/>
      <c r="N78" s="576"/>
      <c r="O78" s="576"/>
      <c r="P78" s="576"/>
      <c r="Q78" s="576"/>
    </row>
    <row r="79" spans="1:18" x14ac:dyDescent="0.25">
      <c r="A79" s="613" t="s">
        <v>22</v>
      </c>
      <c r="B79" s="614"/>
      <c r="C79" s="614"/>
      <c r="D79" s="614"/>
      <c r="E79" s="614"/>
      <c r="F79" s="614"/>
      <c r="G79" s="614"/>
      <c r="H79" s="614"/>
      <c r="I79" s="614"/>
      <c r="J79" s="614"/>
      <c r="K79" s="614"/>
      <c r="L79" s="615"/>
      <c r="M79" s="106" t="s">
        <v>23</v>
      </c>
      <c r="N79" s="616">
        <v>1</v>
      </c>
      <c r="O79" s="617"/>
      <c r="P79" s="617"/>
      <c r="Q79" s="618"/>
    </row>
    <row r="80" spans="1:18" x14ac:dyDescent="0.25">
      <c r="A80" s="619" t="s">
        <v>73</v>
      </c>
      <c r="B80" s="620"/>
      <c r="C80" s="620"/>
      <c r="D80" s="620"/>
      <c r="E80" s="620"/>
      <c r="F80" s="620"/>
      <c r="G80" s="620"/>
      <c r="H80" s="620"/>
      <c r="I80" s="620"/>
      <c r="J80" s="620"/>
      <c r="K80" s="620"/>
      <c r="L80" s="621"/>
      <c r="M80" s="106">
        <v>1</v>
      </c>
      <c r="N80" s="617"/>
      <c r="O80" s="617"/>
      <c r="P80" s="617"/>
      <c r="Q80" s="618"/>
    </row>
    <row r="81" spans="1:23" x14ac:dyDescent="0.25">
      <c r="A81" s="601" t="s">
        <v>74</v>
      </c>
      <c r="B81" s="602"/>
      <c r="C81" s="602"/>
      <c r="D81" s="602"/>
      <c r="E81" s="602"/>
      <c r="F81" s="602"/>
      <c r="G81" s="602"/>
      <c r="H81" s="602"/>
      <c r="I81" s="602"/>
      <c r="J81" s="602"/>
      <c r="K81" s="602"/>
      <c r="L81" s="603"/>
      <c r="M81" s="100"/>
      <c r="N81" s="563"/>
      <c r="O81" s="563"/>
      <c r="P81" s="563"/>
      <c r="Q81" s="597"/>
    </row>
    <row r="82" spans="1:23" ht="16.5" customHeight="1" x14ac:dyDescent="0.25">
      <c r="A82" s="598" t="s">
        <v>75</v>
      </c>
      <c r="B82" s="563"/>
      <c r="C82" s="563"/>
      <c r="D82" s="563"/>
      <c r="E82" s="563"/>
      <c r="F82" s="563"/>
      <c r="G82" s="563"/>
      <c r="H82" s="563"/>
      <c r="I82" s="563"/>
      <c r="J82" s="563"/>
      <c r="K82" s="563"/>
      <c r="L82" s="597"/>
      <c r="M82" s="110" t="s">
        <v>27</v>
      </c>
      <c r="N82" s="563"/>
      <c r="O82" s="563"/>
      <c r="P82" s="563"/>
      <c r="Q82" s="597"/>
    </row>
    <row r="83" spans="1:23" x14ac:dyDescent="0.25">
      <c r="A83" s="594" t="s">
        <v>75</v>
      </c>
      <c r="B83" s="595"/>
      <c r="C83" s="595"/>
      <c r="D83" s="595"/>
      <c r="E83" s="595"/>
      <c r="F83" s="595"/>
      <c r="G83" s="595"/>
      <c r="H83" s="595"/>
      <c r="I83" s="595"/>
      <c r="J83" s="595"/>
      <c r="K83" s="595"/>
      <c r="L83" s="596"/>
      <c r="M83" s="100" t="s">
        <v>29</v>
      </c>
      <c r="N83" s="563"/>
      <c r="O83" s="563"/>
      <c r="P83" s="563"/>
      <c r="Q83" s="597"/>
    </row>
    <row r="84" spans="1:23" x14ac:dyDescent="0.25">
      <c r="A84" s="598" t="s">
        <v>75</v>
      </c>
      <c r="B84" s="563"/>
      <c r="C84" s="563"/>
      <c r="D84" s="563"/>
      <c r="E84" s="563"/>
      <c r="F84" s="563"/>
      <c r="G84" s="563"/>
      <c r="H84" s="563"/>
      <c r="I84" s="563"/>
      <c r="J84" s="563"/>
      <c r="K84" s="563"/>
      <c r="L84" s="597"/>
      <c r="M84" s="100" t="s">
        <v>31</v>
      </c>
      <c r="N84" s="563"/>
      <c r="O84" s="563"/>
      <c r="P84" s="563"/>
      <c r="Q84" s="597"/>
    </row>
    <row r="85" spans="1:23" x14ac:dyDescent="0.25">
      <c r="A85" s="598" t="s">
        <v>75</v>
      </c>
      <c r="B85" s="563"/>
      <c r="C85" s="563"/>
      <c r="D85" s="563"/>
      <c r="E85" s="563"/>
      <c r="F85" s="563"/>
      <c r="G85" s="563"/>
      <c r="H85" s="563"/>
      <c r="I85" s="563"/>
      <c r="J85" s="563"/>
      <c r="K85" s="563"/>
      <c r="L85" s="597"/>
      <c r="M85" s="100" t="s">
        <v>33</v>
      </c>
      <c r="N85" s="563"/>
      <c r="O85" s="563"/>
      <c r="P85" s="563"/>
      <c r="Q85" s="597"/>
      <c r="W85" s="109"/>
    </row>
    <row r="86" spans="1:23" x14ac:dyDescent="0.25">
      <c r="A86" s="598" t="s">
        <v>75</v>
      </c>
      <c r="B86" s="563"/>
      <c r="C86" s="563"/>
      <c r="D86" s="563"/>
      <c r="E86" s="563"/>
      <c r="F86" s="563"/>
      <c r="G86" s="563"/>
      <c r="H86" s="563"/>
      <c r="I86" s="563"/>
      <c r="J86" s="563"/>
      <c r="K86" s="563"/>
      <c r="L86" s="597"/>
      <c r="M86" s="100" t="s">
        <v>35</v>
      </c>
      <c r="N86" s="563"/>
      <c r="O86" s="563"/>
      <c r="P86" s="563"/>
      <c r="Q86" s="597"/>
    </row>
    <row r="87" spans="1:23" x14ac:dyDescent="0.25">
      <c r="A87" s="599"/>
      <c r="B87" s="553"/>
      <c r="C87" s="553"/>
      <c r="D87" s="553"/>
      <c r="E87" s="553"/>
      <c r="F87" s="553"/>
      <c r="G87" s="553"/>
      <c r="H87" s="553"/>
      <c r="I87" s="553"/>
      <c r="J87" s="553"/>
      <c r="K87" s="553"/>
      <c r="L87" s="600"/>
      <c r="M87" s="100"/>
      <c r="N87" s="563"/>
      <c r="O87" s="563"/>
      <c r="P87" s="563"/>
      <c r="Q87" s="597"/>
    </row>
    <row r="88" spans="1:23" x14ac:dyDescent="0.25">
      <c r="A88" s="619" t="s">
        <v>76</v>
      </c>
      <c r="B88" s="620"/>
      <c r="C88" s="620"/>
      <c r="D88" s="620"/>
      <c r="E88" s="620"/>
      <c r="F88" s="620"/>
      <c r="G88" s="620"/>
      <c r="H88" s="620"/>
      <c r="I88" s="620"/>
      <c r="J88" s="620"/>
      <c r="K88" s="620"/>
      <c r="L88" s="621"/>
      <c r="M88" s="108">
        <v>2</v>
      </c>
      <c r="N88" s="616"/>
      <c r="O88" s="617"/>
      <c r="P88" s="617"/>
      <c r="Q88" s="618"/>
    </row>
    <row r="89" spans="1:23" x14ac:dyDescent="0.25">
      <c r="A89" s="601" t="s">
        <v>77</v>
      </c>
      <c r="B89" s="602"/>
      <c r="C89" s="602"/>
      <c r="D89" s="602"/>
      <c r="E89" s="602"/>
      <c r="F89" s="602"/>
      <c r="G89" s="602"/>
      <c r="H89" s="602"/>
      <c r="I89" s="602"/>
      <c r="J89" s="602"/>
      <c r="K89" s="602"/>
      <c r="L89" s="603"/>
      <c r="M89" s="103"/>
      <c r="N89" s="598"/>
      <c r="O89" s="563"/>
      <c r="P89" s="563"/>
      <c r="Q89" s="597"/>
    </row>
    <row r="90" spans="1:23" x14ac:dyDescent="0.25">
      <c r="A90" s="598" t="s">
        <v>75</v>
      </c>
      <c r="B90" s="563"/>
      <c r="C90" s="563"/>
      <c r="D90" s="563"/>
      <c r="E90" s="563"/>
      <c r="F90" s="563"/>
      <c r="G90" s="563"/>
      <c r="H90" s="563"/>
      <c r="I90" s="563"/>
      <c r="J90" s="563"/>
      <c r="K90" s="563"/>
      <c r="L90" s="597"/>
      <c r="M90" s="103" t="s">
        <v>78</v>
      </c>
      <c r="N90" s="598"/>
      <c r="O90" s="563"/>
      <c r="P90" s="563"/>
      <c r="Q90" s="597"/>
    </row>
    <row r="91" spans="1:23" x14ac:dyDescent="0.25">
      <c r="A91" s="598" t="s">
        <v>75</v>
      </c>
      <c r="B91" s="563"/>
      <c r="C91" s="563"/>
      <c r="D91" s="563"/>
      <c r="E91" s="563"/>
      <c r="F91" s="563"/>
      <c r="G91" s="563"/>
      <c r="H91" s="563"/>
      <c r="I91" s="563"/>
      <c r="J91" s="563"/>
      <c r="K91" s="563"/>
      <c r="L91" s="597"/>
      <c r="M91" s="103" t="s">
        <v>79</v>
      </c>
      <c r="N91" s="598"/>
      <c r="O91" s="563"/>
      <c r="P91" s="563"/>
      <c r="Q91" s="597"/>
    </row>
    <row r="92" spans="1:23" x14ac:dyDescent="0.25">
      <c r="A92" s="598" t="s">
        <v>75</v>
      </c>
      <c r="B92" s="563"/>
      <c r="C92" s="563"/>
      <c r="D92" s="563"/>
      <c r="E92" s="563"/>
      <c r="F92" s="563"/>
      <c r="G92" s="563"/>
      <c r="H92" s="563"/>
      <c r="I92" s="563"/>
      <c r="J92" s="563"/>
      <c r="K92" s="563"/>
      <c r="L92" s="597"/>
      <c r="M92" s="103" t="s">
        <v>80</v>
      </c>
      <c r="N92" s="598"/>
      <c r="O92" s="563"/>
      <c r="P92" s="563"/>
      <c r="Q92" s="597"/>
    </row>
    <row r="93" spans="1:23" x14ac:dyDescent="0.25">
      <c r="A93" s="598" t="s">
        <v>75</v>
      </c>
      <c r="B93" s="563"/>
      <c r="C93" s="563"/>
      <c r="D93" s="563"/>
      <c r="E93" s="563"/>
      <c r="F93" s="563"/>
      <c r="G93" s="563"/>
      <c r="H93" s="563"/>
      <c r="I93" s="563"/>
      <c r="J93" s="563"/>
      <c r="K93" s="563"/>
      <c r="L93" s="597"/>
      <c r="M93" s="103" t="s">
        <v>81</v>
      </c>
      <c r="N93" s="598"/>
      <c r="O93" s="563"/>
      <c r="P93" s="563"/>
      <c r="Q93" s="597"/>
    </row>
    <row r="94" spans="1:23" x14ac:dyDescent="0.25">
      <c r="A94" s="598" t="s">
        <v>75</v>
      </c>
      <c r="B94" s="563"/>
      <c r="C94" s="563"/>
      <c r="D94" s="563"/>
      <c r="E94" s="563"/>
      <c r="F94" s="563"/>
      <c r="G94" s="563"/>
      <c r="H94" s="563"/>
      <c r="I94" s="563"/>
      <c r="J94" s="563"/>
      <c r="K94" s="563"/>
      <c r="L94" s="597"/>
      <c r="M94" s="103" t="s">
        <v>82</v>
      </c>
      <c r="N94" s="598"/>
      <c r="O94" s="563"/>
      <c r="P94" s="563"/>
      <c r="Q94" s="597"/>
    </row>
    <row r="95" spans="1:23" x14ac:dyDescent="0.25">
      <c r="A95" s="599"/>
      <c r="B95" s="553"/>
      <c r="C95" s="553"/>
      <c r="D95" s="553"/>
      <c r="E95" s="553"/>
      <c r="F95" s="553"/>
      <c r="G95" s="553"/>
      <c r="H95" s="553"/>
      <c r="I95" s="553"/>
      <c r="J95" s="553"/>
      <c r="K95" s="553"/>
      <c r="L95" s="600"/>
      <c r="M95" s="103"/>
      <c r="N95" s="598"/>
      <c r="O95" s="563"/>
      <c r="P95" s="563"/>
      <c r="Q95" s="597"/>
    </row>
    <row r="96" spans="1:23" x14ac:dyDescent="0.25">
      <c r="A96" s="619" t="s">
        <v>83</v>
      </c>
      <c r="B96" s="620"/>
      <c r="C96" s="620"/>
      <c r="D96" s="620"/>
      <c r="E96" s="620"/>
      <c r="F96" s="620"/>
      <c r="G96" s="620"/>
      <c r="H96" s="620"/>
      <c r="I96" s="620"/>
      <c r="J96" s="620"/>
      <c r="K96" s="620"/>
      <c r="L96" s="621"/>
      <c r="M96" s="106">
        <v>3</v>
      </c>
      <c r="N96" s="616"/>
      <c r="O96" s="617"/>
      <c r="P96" s="617"/>
      <c r="Q96" s="618"/>
    </row>
    <row r="97" spans="1:17" x14ac:dyDescent="0.25">
      <c r="A97" s="599"/>
      <c r="B97" s="553"/>
      <c r="C97" s="553"/>
      <c r="D97" s="553"/>
      <c r="E97" s="553"/>
      <c r="F97" s="553"/>
      <c r="G97" s="553"/>
      <c r="H97" s="553"/>
      <c r="I97" s="553"/>
      <c r="J97" s="553"/>
      <c r="K97" s="553"/>
      <c r="L97" s="600"/>
      <c r="M97" s="107"/>
      <c r="N97" s="599"/>
      <c r="O97" s="553"/>
      <c r="P97" s="553"/>
      <c r="Q97" s="600"/>
    </row>
    <row r="98" spans="1:17" x14ac:dyDescent="0.25">
      <c r="A98" s="629" t="s">
        <v>84</v>
      </c>
      <c r="B98" s="630"/>
      <c r="C98" s="630"/>
      <c r="D98" s="630"/>
      <c r="E98" s="630"/>
      <c r="F98" s="630"/>
      <c r="G98" s="630"/>
      <c r="H98" s="630"/>
      <c r="I98" s="630"/>
      <c r="J98" s="630"/>
      <c r="K98" s="630"/>
      <c r="L98" s="631"/>
      <c r="M98" s="106">
        <v>4</v>
      </c>
      <c r="N98" s="616"/>
      <c r="O98" s="617"/>
      <c r="P98" s="617"/>
      <c r="Q98" s="618"/>
    </row>
    <row r="99" spans="1:17" x14ac:dyDescent="0.25">
      <c r="A99" s="105"/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0"/>
      <c r="N99" s="103"/>
      <c r="O99" s="102"/>
      <c r="P99" s="102"/>
      <c r="Q99" s="101"/>
    </row>
    <row r="100" spans="1:17" x14ac:dyDescent="0.25">
      <c r="A100" s="598" t="s">
        <v>75</v>
      </c>
      <c r="B100" s="563"/>
      <c r="C100" s="563"/>
      <c r="D100" s="563"/>
      <c r="E100" s="563"/>
      <c r="F100" s="563"/>
      <c r="G100" s="563"/>
      <c r="H100" s="563"/>
      <c r="I100" s="563"/>
      <c r="J100" s="563"/>
      <c r="K100" s="563"/>
      <c r="L100" s="597"/>
      <c r="M100" s="100" t="s">
        <v>85</v>
      </c>
      <c r="N100" s="598"/>
      <c r="O100" s="563"/>
      <c r="P100" s="563"/>
      <c r="Q100" s="597"/>
    </row>
    <row r="101" spans="1:17" x14ac:dyDescent="0.25">
      <c r="A101" s="598" t="s">
        <v>75</v>
      </c>
      <c r="B101" s="563"/>
      <c r="C101" s="563"/>
      <c r="D101" s="563"/>
      <c r="E101" s="563"/>
      <c r="F101" s="563"/>
      <c r="G101" s="563"/>
      <c r="H101" s="563"/>
      <c r="I101" s="563"/>
      <c r="J101" s="563"/>
      <c r="K101" s="563"/>
      <c r="L101" s="597"/>
      <c r="M101" s="100" t="s">
        <v>86</v>
      </c>
      <c r="N101" s="598"/>
      <c r="O101" s="563"/>
      <c r="P101" s="563"/>
      <c r="Q101" s="597"/>
    </row>
    <row r="102" spans="1:17" x14ac:dyDescent="0.25">
      <c r="A102" s="598" t="s">
        <v>75</v>
      </c>
      <c r="B102" s="563"/>
      <c r="C102" s="563"/>
      <c r="D102" s="563"/>
      <c r="E102" s="563"/>
      <c r="F102" s="563"/>
      <c r="G102" s="563"/>
      <c r="H102" s="563"/>
      <c r="I102" s="563"/>
      <c r="J102" s="563"/>
      <c r="K102" s="563"/>
      <c r="L102" s="597"/>
      <c r="M102" s="100" t="s">
        <v>87</v>
      </c>
      <c r="N102" s="598"/>
      <c r="O102" s="563"/>
      <c r="P102" s="563"/>
      <c r="Q102" s="597"/>
    </row>
    <row r="103" spans="1:17" x14ac:dyDescent="0.25">
      <c r="A103" s="599"/>
      <c r="B103" s="553"/>
      <c r="C103" s="553"/>
      <c r="D103" s="553"/>
      <c r="E103" s="553"/>
      <c r="F103" s="553"/>
      <c r="G103" s="553"/>
      <c r="H103" s="553"/>
      <c r="I103" s="553"/>
      <c r="J103" s="553"/>
      <c r="K103" s="553"/>
      <c r="L103" s="600"/>
      <c r="M103" s="100"/>
      <c r="N103" s="598"/>
      <c r="O103" s="563"/>
      <c r="P103" s="563"/>
      <c r="Q103" s="597"/>
    </row>
    <row r="104" spans="1:17" x14ac:dyDescent="0.25">
      <c r="A104" s="626" t="s">
        <v>88</v>
      </c>
      <c r="B104" s="627"/>
      <c r="C104" s="627"/>
      <c r="D104" s="627"/>
      <c r="E104" s="627"/>
      <c r="F104" s="627"/>
      <c r="G104" s="627"/>
      <c r="H104" s="627"/>
      <c r="I104" s="627"/>
      <c r="J104" s="627"/>
      <c r="K104" s="627"/>
      <c r="L104" s="628"/>
      <c r="M104" s="99">
        <v>5</v>
      </c>
      <c r="N104" s="613"/>
      <c r="O104" s="614"/>
      <c r="P104" s="614"/>
      <c r="Q104" s="615"/>
    </row>
    <row r="106" spans="1:17" x14ac:dyDescent="0.25">
      <c r="A106" s="595" t="s">
        <v>89</v>
      </c>
      <c r="B106" s="595"/>
      <c r="C106" s="595"/>
      <c r="D106" s="98"/>
      <c r="F106" s="623"/>
      <c r="G106" s="623"/>
      <c r="H106" s="623"/>
      <c r="I106" s="623"/>
      <c r="J106" s="98"/>
      <c r="K106" s="623"/>
      <c r="L106" s="623"/>
      <c r="M106" s="623"/>
      <c r="N106" s="623"/>
      <c r="O106" s="623"/>
      <c r="P106" s="623"/>
      <c r="Q106" s="98"/>
    </row>
    <row r="107" spans="1:17" x14ac:dyDescent="0.25">
      <c r="E107" s="97" t="s">
        <v>90</v>
      </c>
      <c r="F107" s="624" t="s">
        <v>91</v>
      </c>
      <c r="G107" s="624"/>
      <c r="H107" s="624"/>
      <c r="I107" s="624"/>
      <c r="J107" s="98"/>
      <c r="K107" s="98"/>
      <c r="L107" s="98"/>
    </row>
    <row r="109" spans="1:17" x14ac:dyDescent="0.25">
      <c r="A109" s="623"/>
      <c r="B109" s="623"/>
      <c r="C109" s="623"/>
      <c r="D109" s="623"/>
      <c r="E109" s="623"/>
      <c r="F109" s="623"/>
      <c r="G109" s="623"/>
      <c r="H109" s="623"/>
      <c r="I109" s="623"/>
      <c r="J109" s="623"/>
      <c r="K109" s="623"/>
      <c r="L109" s="623"/>
      <c r="M109" s="623"/>
      <c r="N109" s="623"/>
      <c r="O109" s="623"/>
      <c r="P109" s="623"/>
      <c r="Q109" s="623"/>
    </row>
    <row r="110" spans="1:17" x14ac:dyDescent="0.25">
      <c r="A110" s="625" t="s">
        <v>92</v>
      </c>
      <c r="B110" s="625"/>
      <c r="C110" s="625"/>
      <c r="D110" s="625"/>
      <c r="E110" s="625"/>
      <c r="F110" s="625"/>
      <c r="G110" s="625"/>
      <c r="H110" s="625"/>
      <c r="I110" s="625"/>
      <c r="J110" s="625"/>
      <c r="K110" s="625"/>
      <c r="L110" s="625"/>
      <c r="M110" s="625"/>
      <c r="N110" s="625"/>
      <c r="O110" s="625"/>
      <c r="P110" s="625"/>
      <c r="Q110" s="625"/>
    </row>
    <row r="112" spans="1:17" x14ac:dyDescent="0.25">
      <c r="A112" s="622" t="s">
        <v>93</v>
      </c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</row>
  </sheetData>
  <mergeCells count="149">
    <mergeCell ref="M56:N56"/>
    <mergeCell ref="M57:N57"/>
    <mergeCell ref="M58:N58"/>
    <mergeCell ref="M59:N59"/>
    <mergeCell ref="M60:N60"/>
    <mergeCell ref="A112:Q112"/>
    <mergeCell ref="A106:C106"/>
    <mergeCell ref="F106:I106"/>
    <mergeCell ref="K106:P106"/>
    <mergeCell ref="F107:I107"/>
    <mergeCell ref="A109:Q109"/>
    <mergeCell ref="A110:Q110"/>
    <mergeCell ref="A101:L101"/>
    <mergeCell ref="N101:Q101"/>
    <mergeCell ref="A102:L102"/>
    <mergeCell ref="N102:Q102"/>
    <mergeCell ref="A103:L103"/>
    <mergeCell ref="N103:Q103"/>
    <mergeCell ref="A104:L104"/>
    <mergeCell ref="N104:Q104"/>
    <mergeCell ref="N96:Q96"/>
    <mergeCell ref="A97:L97"/>
    <mergeCell ref="N97:Q97"/>
    <mergeCell ref="A98:L98"/>
    <mergeCell ref="N98:Q98"/>
    <mergeCell ref="A100:L100"/>
    <mergeCell ref="N100:Q100"/>
    <mergeCell ref="A88:L88"/>
    <mergeCell ref="N88:Q88"/>
    <mergeCell ref="A89:L89"/>
    <mergeCell ref="N89:Q89"/>
    <mergeCell ref="A90:L90"/>
    <mergeCell ref="N90:Q90"/>
    <mergeCell ref="A91:L91"/>
    <mergeCell ref="N91:Q91"/>
    <mergeCell ref="A92:L92"/>
    <mergeCell ref="N92:Q92"/>
    <mergeCell ref="A93:L93"/>
    <mergeCell ref="N93:Q93"/>
    <mergeCell ref="A94:L94"/>
    <mergeCell ref="N94:Q94"/>
    <mergeCell ref="A95:L95"/>
    <mergeCell ref="N95:Q95"/>
    <mergeCell ref="A96:L96"/>
    <mergeCell ref="A81:L81"/>
    <mergeCell ref="N81:Q81"/>
    <mergeCell ref="A82:L82"/>
    <mergeCell ref="N82:Q82"/>
    <mergeCell ref="A76:Q76"/>
    <mergeCell ref="A77:L78"/>
    <mergeCell ref="M77:M78"/>
    <mergeCell ref="N77:Q78"/>
    <mergeCell ref="A79:L79"/>
    <mergeCell ref="N79:Q79"/>
    <mergeCell ref="A80:L80"/>
    <mergeCell ref="N80:Q80"/>
    <mergeCell ref="A83:L83"/>
    <mergeCell ref="N83:Q83"/>
    <mergeCell ref="A84:L84"/>
    <mergeCell ref="N84:Q84"/>
    <mergeCell ref="A85:L85"/>
    <mergeCell ref="N85:Q85"/>
    <mergeCell ref="A86:L86"/>
    <mergeCell ref="N86:Q86"/>
    <mergeCell ref="A87:L87"/>
    <mergeCell ref="N87:Q87"/>
    <mergeCell ref="M68:Q71"/>
    <mergeCell ref="C69:K69"/>
    <mergeCell ref="D71:J71"/>
    <mergeCell ref="A74:Q75"/>
    <mergeCell ref="A73:N73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A72:N72"/>
    <mergeCell ref="M53:N53"/>
    <mergeCell ref="M54:N54"/>
    <mergeCell ref="M61:N61"/>
    <mergeCell ref="M62:N62"/>
    <mergeCell ref="M63:N63"/>
    <mergeCell ref="M64:N64"/>
    <mergeCell ref="M65:N65"/>
    <mergeCell ref="M66:N66"/>
    <mergeCell ref="M55:N55"/>
    <mergeCell ref="M46:N49"/>
    <mergeCell ref="G46:G49"/>
    <mergeCell ref="H46:H49"/>
    <mergeCell ref="I46:I49"/>
    <mergeCell ref="J46:J49"/>
    <mergeCell ref="K46:K49"/>
    <mergeCell ref="L46:L49"/>
    <mergeCell ref="M50:N50"/>
    <mergeCell ref="K51:K52"/>
    <mergeCell ref="L51:L52"/>
    <mergeCell ref="M51:N52"/>
    <mergeCell ref="M33:Q35"/>
    <mergeCell ref="C35:K35"/>
    <mergeCell ref="A42:Q42"/>
    <mergeCell ref="A45:A49"/>
    <mergeCell ref="B45:B49"/>
    <mergeCell ref="C45:N45"/>
    <mergeCell ref="C46:C49"/>
    <mergeCell ref="D46:D49"/>
    <mergeCell ref="M16:M17"/>
    <mergeCell ref="N16:N17"/>
    <mergeCell ref="O16:O17"/>
    <mergeCell ref="A39:N39"/>
    <mergeCell ref="A40:Q41"/>
    <mergeCell ref="D16:D17"/>
    <mergeCell ref="E16:E17"/>
    <mergeCell ref="F16:F17"/>
    <mergeCell ref="G16:G17"/>
    <mergeCell ref="H16:H17"/>
    <mergeCell ref="B16:B17"/>
    <mergeCell ref="C16:C17"/>
    <mergeCell ref="D37:J37"/>
    <mergeCell ref="J16:J17"/>
    <mergeCell ref="E46:E49"/>
    <mergeCell ref="F46:F49"/>
    <mergeCell ref="A38:N38"/>
    <mergeCell ref="A10:Q11"/>
    <mergeCell ref="A12:P12"/>
    <mergeCell ref="A13:A14"/>
    <mergeCell ref="B13:B14"/>
    <mergeCell ref="C13:D13"/>
    <mergeCell ref="E13:F13"/>
    <mergeCell ref="M1:Q5"/>
    <mergeCell ref="C3:K3"/>
    <mergeCell ref="B5:L5"/>
    <mergeCell ref="A6:N6"/>
    <mergeCell ref="A8:N8"/>
    <mergeCell ref="A9:N9"/>
    <mergeCell ref="K16:K17"/>
    <mergeCell ref="L16:L17"/>
    <mergeCell ref="I16:I17"/>
    <mergeCell ref="G13:H13"/>
    <mergeCell ref="I13:I14"/>
    <mergeCell ref="J13:J14"/>
    <mergeCell ref="K13:K14"/>
    <mergeCell ref="L13:N13"/>
    <mergeCell ref="O13:Q13"/>
    <mergeCell ref="P16:P17"/>
    <mergeCell ref="Q16:Q17"/>
  </mergeCells>
  <pageMargins left="0.8" right="0.52" top="0.28000000000000003" bottom="0.32" header="0.3" footer="0.3"/>
  <pageSetup orientation="portrait" copies="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23</vt:i4>
      </vt:variant>
    </vt:vector>
  </HeadingPairs>
  <TitlesOfParts>
    <vt:vector size="23" baseType="lpstr">
      <vt:lpstr>41 forma</vt:lpstr>
      <vt:lpstr>Vita L.</vt:lpstr>
      <vt:lpstr>Kristina G.</vt:lpstr>
      <vt:lpstr>Ligita Z.</vt:lpstr>
      <vt:lpstr>Aiva </vt:lpstr>
      <vt:lpstr>Vaida V. </vt:lpstr>
      <vt:lpstr>Dalia K. </vt:lpstr>
      <vt:lpstr>Violeta </vt:lpstr>
      <vt:lpstr>Rasa Ž. </vt:lpstr>
      <vt:lpstr>Svajūnė</vt:lpstr>
      <vt:lpstr>Rasa P. </vt:lpstr>
      <vt:lpstr>Dovilė </vt:lpstr>
      <vt:lpstr>Rima </vt:lpstr>
      <vt:lpstr>Loreta</vt:lpstr>
      <vt:lpstr>Vaida Ž. </vt:lpstr>
      <vt:lpstr>Dalia Gar</vt:lpstr>
      <vt:lpstr>Indrė A</vt:lpstr>
      <vt:lpstr>Justina</vt:lpstr>
      <vt:lpstr>Kristina R. </vt:lpstr>
      <vt:lpstr>Sigita J.</vt:lpstr>
      <vt:lpstr>Ligita U.</vt:lpstr>
      <vt:lpstr>Ieva </vt:lpstr>
      <vt:lpstr>Vaida Z.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2022-03-30T12:14:20Z</dcterms:modified>
</cp:coreProperties>
</file>