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mc:AlternateContent xmlns:mc="http://schemas.openxmlformats.org/markup-compatibility/2006">
    <mc:Choice Requires="x15">
      <x15ac:absPath xmlns:x15ac="http://schemas.microsoft.com/office/spreadsheetml/2010/11/ac" url="C:\Users\Neringa\ownCloud\Neringos dokumentai\Administravimas\Ataskaitos\už 2021  metus\"/>
    </mc:Choice>
  </mc:AlternateContent>
  <xr:revisionPtr revIDLastSave="0" documentId="13_ncr:1_{FA71310F-F172-44DA-ABFE-3C62CD92D7FF}" xr6:coauthVersionLast="47" xr6:coauthVersionMax="47" xr10:uidLastSave="{00000000-0000-0000-0000-000000000000}"/>
  <bookViews>
    <workbookView xWindow="-120" yWindow="-120" windowWidth="29040" windowHeight="15840" xr2:uid="{00000000-000D-0000-FFFF-FFFF00000000}"/>
  </bookViews>
  <sheets>
    <sheet name="Lapas1" sheetId="1" r:id="rId1"/>
    <sheet name="Lapas2" sheetId="2" r:id="rId2"/>
    <sheet name="Lapas3" sheetId="3" r:id="rId3"/>
  </sheets>
  <definedNames>
    <definedName name="_xlnm.Print_Area" localSheetId="0">Lapas1!$A$1:$Q$458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N292" i="1" l="1"/>
  <c r="O426" i="1"/>
  <c r="L373" i="1" l="1"/>
  <c r="O397" i="1" l="1"/>
  <c r="O403" i="1"/>
  <c r="O419" i="1" l="1"/>
  <c r="O102" i="1" l="1"/>
  <c r="N40" i="1"/>
  <c r="O15" i="1" s="1"/>
  <c r="O85" i="1" l="1"/>
  <c r="N191" i="1"/>
  <c r="O377" i="1" l="1"/>
</calcChain>
</file>

<file path=xl/sharedStrings.xml><?xml version="1.0" encoding="utf-8"?>
<sst xmlns="http://schemas.openxmlformats.org/spreadsheetml/2006/main" count="1738" uniqueCount="765">
  <si>
    <t>Uždavinio kodas</t>
  </si>
  <si>
    <t>Priemonės kodas</t>
  </si>
  <si>
    <t>Priemonės pavadinimas</t>
  </si>
  <si>
    <t>Proceso ar/ir indėlio vertinimo kriterijai, matavimo vienetai</t>
  </si>
  <si>
    <r>
      <t xml:space="preserve">Matavimo vieneto planuojama reikšmė </t>
    </r>
    <r>
      <rPr>
        <i/>
        <sz val="8"/>
        <rFont val="Arial"/>
        <family val="2"/>
        <charset val="186"/>
      </rPr>
      <t>n-taisiais</t>
    </r>
    <r>
      <rPr>
        <sz val="8"/>
        <rFont val="Arial"/>
        <family val="2"/>
        <charset val="186"/>
      </rPr>
      <t xml:space="preserve"> metais</t>
    </r>
  </si>
  <si>
    <r>
      <t>Veiklos vykdytojas (</t>
    </r>
    <r>
      <rPr>
        <i/>
        <sz val="8"/>
        <rFont val="Arial"/>
        <family val="2"/>
        <charset val="186"/>
      </rPr>
      <t>skyriaus ar įstaigos sutrumpinimas, darbuotojo V. Pavardė)</t>
    </r>
  </si>
  <si>
    <r>
      <t xml:space="preserve">Veiksmas </t>
    </r>
    <r>
      <rPr>
        <i/>
        <sz val="8"/>
        <rFont val="Arial"/>
        <family val="2"/>
        <charset val="186"/>
      </rPr>
      <t>(priemonę detalizuojanti aiškiai apibrėžta veikla)</t>
    </r>
  </si>
  <si>
    <t>Finansavimo šaltinis</t>
  </si>
  <si>
    <t>Programos tikslo Nr.</t>
  </si>
  <si>
    <t>Veiksmo numeris</t>
  </si>
  <si>
    <t xml:space="preserve">Parašas </t>
  </si>
  <si>
    <t>Vardas ir pavardė</t>
  </si>
  <si>
    <t>SUDERINTA</t>
  </si>
  <si>
    <t>Savivaldybės įstaigos vadovo ar Administracijos padalinio vedėjo pareigos</t>
  </si>
  <si>
    <t>Veiklos, darbai, kuriems nenumatytas finansavimas SVP, tačiau yra vykdomi</t>
  </si>
  <si>
    <t>Suma, tūkst. eurų</t>
  </si>
  <si>
    <t>Suma iš viso, tūkst. eurų</t>
  </si>
  <si>
    <t>Klaipėdos rajono savivaldybės strateginio veiklos</t>
  </si>
  <si>
    <t>planavimo tvarkos aprašo</t>
  </si>
  <si>
    <t>4 Sveikatos apsaugos programa</t>
  </si>
  <si>
    <t>Užtikrinti kokybišką ir prieinamą sveikatos priežiūrą, nukreiptą į ligų prevenciją, sveikatos ugdymą, išsaugojimą bei plačiai paplitusių ligų gydymą</t>
  </si>
  <si>
    <t>Sumažinti gyventojų sveikatos netolygumus, susijusius su gyventojų elgsena</t>
  </si>
  <si>
    <t>Visuomenės sveikatos stebėsenos ir sveikatos stiprinimo savivaldybėje vykdymas</t>
  </si>
  <si>
    <t>Jaunimo atsakomybės už savo sveikatą skatinimas, mažinant rizikos veiksnių paplitimą tarp jaunimo</t>
  </si>
  <si>
    <t>Jaunimui palankių sveikatos priežiūros paslaugų užtikrinimas</t>
  </si>
  <si>
    <t>Sveikos gyvensenos įgūdžių  mokyklos bendruomenėje stiprinimas</t>
  </si>
  <si>
    <t>Visuomenės sveikatos priežiūros paslaugų prieinamumo ir jų kokybės užtikrinimas</t>
  </si>
  <si>
    <t>Visuomenės psichikos sveikatos paslaugų prieinamumo bei ankstyvojo savižudybių atpažinimo ir kompleksinės pagalbos teikimo sistemos plėtojimas</t>
  </si>
  <si>
    <t>Gyventojų fizinio aktyvumo įpročių ugdymas</t>
  </si>
  <si>
    <t>Projekto "Sveikos gyvensenos skatinimas Klaipėdos rajone" įgyvendinimas</t>
  </si>
  <si>
    <r>
      <t xml:space="preserve">KLAIPĖDOS RAJONO SAVIVALDYBĖS VISUOMENĖS SVEIKATOS BIURO 2021- </t>
    </r>
    <r>
      <rPr>
        <b/>
        <sz val="10"/>
        <rFont val="Arial"/>
        <family val="2"/>
        <charset val="186"/>
      </rPr>
      <t>ŲJŲ METINIS VEIKLOS PLANAS</t>
    </r>
  </si>
  <si>
    <t>Projekto "Įtrauktusis sveikatos mokymas sveikatą stiprinančioje aplinkoje" įgyvendinimas</t>
  </si>
  <si>
    <t xml:space="preserve">Ankstyvosios intervencijos, skirtos nereguliariai vartojantiems psichoaktyviąsias medžiagas ar eksperimentuojantiems jomis jaunuoliams, vykdymas </t>
  </si>
  <si>
    <t>1.1. Asmenų, baigusių programą, skaičius (vnt.)</t>
  </si>
  <si>
    <t xml:space="preserve">1.2. Asmenų, baigusių programą, dalis (proc.) </t>
  </si>
  <si>
    <t>Priklausomybių konsultantų paslaugų teikimo savivaldybėse organizavimas</t>
  </si>
  <si>
    <t>2.1. Apsilankymų pas priklausomybės konsultantą skaičius (vnt.)</t>
  </si>
  <si>
    <t>2.2. Priklausomybių konsultavimo paslaugų teikimo savivaldybėje trukmė valandomis per savaitę (val. / sav.)</t>
  </si>
  <si>
    <t>2.3. Asmenų, gavusių priklausomybių konsultavimo paslaugas, skaičius (vnt.)</t>
  </si>
  <si>
    <t>Psichikos sveikatos kompetencijų didinimas įmonių darbuotojams</t>
  </si>
  <si>
    <t>3.1. Įmonių kuriose įvykdyti psichikos sveikatos stiprinimui skirti mokymai,  skaičius (vnt.)</t>
  </si>
  <si>
    <t>3.2. Darbuotojų, dalyvavusių psichikos sveikatos stiprinimo mokymuose, skaičius (vnt.)</t>
  </si>
  <si>
    <t>3.3. Mokymų įgyvendinimo kokybės vertinimas (proc.)</t>
  </si>
  <si>
    <t>Mokyklų bendruomenės gebėjimų psichikos sveikatos srityje stiprinimas - mokymų / supervizijų organizavimas mokyklos bendruomenių komandoms</t>
  </si>
  <si>
    <t>4.2.  Mokyklų darbuotojų, dalyvavusių mokymuose, skaičius (vnt.)</t>
  </si>
  <si>
    <t>4.3. Mokymų įgyvendinimo kokybės vertinimas (proc.)</t>
  </si>
  <si>
    <t>1.3. Minimalus planuojamų grupių skaičius (vnt.)</t>
  </si>
  <si>
    <t>E.M.</t>
  </si>
  <si>
    <t>I.K.</t>
  </si>
  <si>
    <t>2-3 ketv.</t>
  </si>
  <si>
    <t>Per metus</t>
  </si>
  <si>
    <t>Mokyklų, kuriose įgyvendinta priemonė, dalis (proc.)</t>
  </si>
  <si>
    <t>4.4. Mokyklų, kuriose įgyvendinta priemonė 2021 m., skaičius (juridiniai vienetai)  (vnt.)</t>
  </si>
  <si>
    <t>4.5. Mokyklų, kuriose įgyvendinta priemonė 2021, dalis (proc.)</t>
  </si>
  <si>
    <t>Bazinių savižudybių prevencijos mokymų organizavimas savivaldybių gyventojams</t>
  </si>
  <si>
    <t>J.D., E.M.</t>
  </si>
  <si>
    <t>5.1. Asmenų, dalyvavusių mokymuose, skaičius (vnt.)</t>
  </si>
  <si>
    <t>5.2. Mokymų įgyvendinimo kokybės vertinimas (proc.)</t>
  </si>
  <si>
    <t>Psichologinės gerovės ir psichikos sveikatos stiprinimo paslaugų teikimo savivaldybėse organizavimas</t>
  </si>
  <si>
    <t>6.1. Suteiktų individualių konsultacijų skaičius (vnt.)</t>
  </si>
  <si>
    <t>6.2. Suteiktų grupinių konsultacijų ar užsiėmimų skaičius (vnt.)</t>
  </si>
  <si>
    <t>6.3. Mokymų įgyvendinimo kokybės vertinimas (proc.)</t>
  </si>
  <si>
    <t>6.4. Geros savijautos vertinimo apklausos rezultatų pagerėjimas po veiklos (proc.)</t>
  </si>
  <si>
    <t>I-II ketv.</t>
  </si>
  <si>
    <t>Gyventojų sveikos mitybos įgūdžių formavimas, daržovių vartojimo skatinimas</t>
  </si>
  <si>
    <t>Visuomenės sveikatos stiprinimo dalis</t>
  </si>
  <si>
    <t>Užsiėmimų skaičius (vnt.)</t>
  </si>
  <si>
    <t xml:space="preserve">Traumų  ir sužalojimų prevenciją bendruomenėse skatinančių intervencijų diegimas </t>
  </si>
  <si>
    <t>Supratimo apie mikroorganizmų atsparumą antimikrobinėms medžiagoms didinimas</t>
  </si>
  <si>
    <t>R.M.</t>
  </si>
  <si>
    <t>R.M./I.K.</t>
  </si>
  <si>
    <t>T.S.</t>
  </si>
  <si>
    <t>T.S., B.V.</t>
  </si>
  <si>
    <t>R.L.</t>
  </si>
  <si>
    <t>Savivaldybės visuomenės sveikatos biuro darbuotojų,  kvalifikacijos kėlimas</t>
  </si>
  <si>
    <t>D.P.</t>
  </si>
  <si>
    <t>Apmokytų savivaldybės visuomenės sveikatos biuro darbuotojų  skaičius (vnt.) /  (proc.)</t>
  </si>
  <si>
    <t>6/85</t>
  </si>
  <si>
    <t xml:space="preserve">Visuomenės sveikatos stiprinimo viešinimo veikla </t>
  </si>
  <si>
    <t>Ž.P.</t>
  </si>
  <si>
    <t>Gyventojų  (iki 64 m. amžiaus) fizinio aktyvumo skatinimas</t>
  </si>
  <si>
    <t>Burnos higienos užsiėmimų organizavimas tikslinėse grupėse</t>
  </si>
  <si>
    <t>Parengtų informacinių leidinių PSPC skaičius (pavadinimų vnt./tiražas)</t>
  </si>
  <si>
    <t>1/1000</t>
  </si>
  <si>
    <t>Širdies ir kraujagyslių ligų ir cukrinio diabeto rizikos grupių asmenų sveikatos stiprinimas ir šių ligų prevencija</t>
  </si>
  <si>
    <t>I ketv.</t>
  </si>
  <si>
    <t>per metus</t>
  </si>
  <si>
    <t>Pagal poreikį</t>
  </si>
  <si>
    <t>Planuojamas minimalus užsiėmimų skaičius (vnt.)</t>
  </si>
  <si>
    <t>Dalyvių skaičius (asmenys)</t>
  </si>
  <si>
    <t xml:space="preserve">Sveikatą stiprinančių užsiėmimų pagal bendruomenių poreikius, savivaldybės paslaugų tinklelį pažeidžiamoms grupėms vedimas </t>
  </si>
  <si>
    <t>Priemonių nukreiptų į visuomenės raštingumo didinimą  nėštumo krizių atpažinimo valdymo ir įveikos klausimais</t>
  </si>
  <si>
    <t>Konsultacijų gyventojams ir šeimoms teikimas sveikatos stiprinimo, rizikos veiksnių mažinimo klausimais, asmenims nukreiptiems institucijų ir kreipiantis savarankiškai (paslaugų tinklelis), tiesiogiai ir telefonu ir kt. klausimais.</t>
  </si>
  <si>
    <t>Konsultacijų skaičius</t>
  </si>
  <si>
    <t>Posėdžių skaičius (vnt.)</t>
  </si>
  <si>
    <t xml:space="preserve"> Informacijos pateikčių  skaičius (vnt.)</t>
  </si>
  <si>
    <t>Konsultacijų skaičius (vnt.)</t>
  </si>
  <si>
    <t>Konsultuojamų asmenų skaičius</t>
  </si>
  <si>
    <t>Visuomenės sveikatos stebėsenos funkcijos savivaldybėje vykdymas</t>
  </si>
  <si>
    <t>X</t>
  </si>
  <si>
    <t>Laiku surinktų rodiklių procentas</t>
  </si>
  <si>
    <t>Įvertintų ir pagrįstų valdymo sprendimų, remiantis stebėsenos duomenimis skaičius</t>
  </si>
  <si>
    <t>1.1.</t>
  </si>
  <si>
    <t>Savivaldybės visuomenės sveikatos rodiklių duomenų rinkimas, kaupimas</t>
  </si>
  <si>
    <t>M.S.</t>
  </si>
  <si>
    <t>Surinktų privalomų rodiklių skaičius (vnt.)</t>
  </si>
  <si>
    <t>1.2.</t>
  </si>
  <si>
    <t>Tarpinės visuomenės sveikatos stebėsenos ataskaitos už duomenis surinktus per pirmą pusmetį pateikimas Sveikatos apsaugos skyriui ir visuomenei</t>
  </si>
  <si>
    <t>2 ketv.</t>
  </si>
  <si>
    <t>Ataskaitų skaičius</t>
  </si>
  <si>
    <t>1.3.</t>
  </si>
  <si>
    <t>Trijų prioritetinių savivaldybės visuomenės sveikatos problemų analizė</t>
  </si>
  <si>
    <t>4 ketv.</t>
  </si>
  <si>
    <t>Parengtų analizių skaičius, kurios pateikiamos 1.4. priemonėje</t>
  </si>
  <si>
    <t>1.4.</t>
  </si>
  <si>
    <t>Savivaldybės visuomenės sveikatos stebėsenos metinės ataskaitos projekto parengimas</t>
  </si>
  <si>
    <t>Pateiktų ataskaitų skaičius</t>
  </si>
  <si>
    <t>1.5.</t>
  </si>
  <si>
    <t>Administruoti vaikų sveikatos statistikos informacinės sistemos Klaipėdos rajono duomenis pagal suteiktas kompetencijas</t>
  </si>
  <si>
    <t>Administruojamų programų skaičius</t>
  </si>
  <si>
    <t>Ugdymo įstaigoms paslaugas teikiančių visuomenės sveikatos priežiūros specialistų darbo mokinių visuomenės sveikatos stebėsenos, darbo su VSS IS klausimais koordinavimas ir konsultacijų teikimas</t>
  </si>
  <si>
    <t>Koordinacinių veiksmų skaičius</t>
  </si>
  <si>
    <t>iki 12</t>
  </si>
  <si>
    <t>1.7.</t>
  </si>
  <si>
    <t>Savivaldybės visuomenės sveikatos stebėsenos duomenų analizių atlikimas ir apžvalgų rengimas</t>
  </si>
  <si>
    <t>Mokinių gyvensenos tyrimų pokyčių elektroninio leidinio parengimas</t>
  </si>
  <si>
    <t>1 ketv.</t>
  </si>
  <si>
    <t>Leidinių skaičius</t>
  </si>
  <si>
    <t>Mokinių gyvensenos tyrimų pokyčių plakato parengimas</t>
  </si>
  <si>
    <t>Plakatų skaičius</t>
  </si>
  <si>
    <t xml:space="preserve">Mokinių gyvensenos tyrimo analizė pagal ugdymo įstaigas </t>
  </si>
  <si>
    <t>Analizių skaičius</t>
  </si>
  <si>
    <t>Profilaktinių programų vykdymo analizė</t>
  </si>
  <si>
    <t>2-2 ketv.</t>
  </si>
  <si>
    <t xml:space="preserve">Statistinių duomenų suvestines pagal pateiktas suinteresuotų pusių užklausas parengimas ir pristatymas </t>
  </si>
  <si>
    <t>pagal poreikį per metus</t>
  </si>
  <si>
    <t>Atliktų duomenų suvestinių skaičius</t>
  </si>
  <si>
    <t>iki 4</t>
  </si>
  <si>
    <t>2 kartus per metus</t>
  </si>
  <si>
    <t>1.8.</t>
  </si>
  <si>
    <t>1.9.</t>
  </si>
  <si>
    <t>Savivaldybės suinteresuotų pusių, gyventojų informavimas visuomenės sveikatos stebėsenos rezultatų klausimais</t>
  </si>
  <si>
    <t>Informacinio visuomenės sveikatos stebėsenos metinio elektroninio leidinio gyventojams parengimas ir publikavimas</t>
  </si>
  <si>
    <t>Informacijos apie gyventojų sveikatos būklės pokyčius, tyrimų rezultatus įstaigos internetiniame/naujienlaiškyje/socialiniuose įstaigos pulspaiuose pateikimas</t>
  </si>
  <si>
    <t>Informacinių pranešimų skaičius</t>
  </si>
  <si>
    <t>Savivaldybės visuomenės sveikatos stebėsenos metinės ataskaitos pateikimas Savivaldybės administracijos Sveikatos apsaugos skyriui ir Savivaldybės administracijai, Bendruomenės sveikatos tarybai</t>
  </si>
  <si>
    <t>Pristatymų skaičius</t>
  </si>
  <si>
    <t>Paskelbti patvirtintą  savivaldybės visuomenės sveikatos stebėsenos ataskaitą įstaigos internetiniame puslapyje</t>
  </si>
  <si>
    <t>Paskelbtų ataskaitų skaičius</t>
  </si>
  <si>
    <t>Visuomenės sveikatos priežiūros funkcijų 2021 m. veiklos prioritetų dalyvių žinių gerėjimo, programų efektyvumo vertinimas</t>
  </si>
  <si>
    <t>2.1.</t>
  </si>
  <si>
    <t>2.2.</t>
  </si>
  <si>
    <t>2.3.</t>
  </si>
  <si>
    <t>2.4.</t>
  </si>
  <si>
    <t>2.5.</t>
  </si>
  <si>
    <t>2.6.</t>
  </si>
  <si>
    <r>
      <t xml:space="preserve">2021-ųjų metų </t>
    </r>
    <r>
      <rPr>
        <sz val="8"/>
        <rFont val="Arial"/>
        <family val="2"/>
        <charset val="186"/>
      </rPr>
      <t xml:space="preserve">Asignavimai </t>
    </r>
  </si>
  <si>
    <t>VB</t>
  </si>
  <si>
    <t>4.1.</t>
  </si>
  <si>
    <t>Visuomenės sveikatos priežiūros funkcijų vykdymas Skuodo rajono savivaldybėje</t>
  </si>
  <si>
    <t>Visuomenės sveikatos stebėsenos funkcijų vykdymas Skuodo rajono savivaldybėje</t>
  </si>
  <si>
    <t>Skuodo rajono savivaldybės visuomenės sveikatos stebėsenos rodiklių duomenų rinkimas ir kaupimas</t>
  </si>
  <si>
    <t>Savivaldybės visuomenės sveikatos stebėsenos ataskaitos projekto parengimas, suderinimas su Savivaldybės administracijos sveikatos apsaugos skyriumi ir pateikimas Savivaldybės administracijos direktoriui</t>
  </si>
  <si>
    <t>Parengtų analizių skaičius</t>
  </si>
  <si>
    <t>Pateiktų ataskaitų skaičius pagal 4.1.1.2.2. punktą</t>
  </si>
  <si>
    <t>Paskelbti patvirtintą savivaldybės visuomenės sveikatos stebėsenos ataskaitą įstaigos internetiniame puslapyje</t>
  </si>
  <si>
    <t>Statistinių duomenų suvestines pagal pateiktas suinteresuotų pusių užklausas parengimas</t>
  </si>
  <si>
    <t>pagal poreikį</t>
  </si>
  <si>
    <t>Savivaldybės visuomenės sveikatos stebėsenos 2020 m. ataskaitos pristatymas tarybai patvirtinti</t>
  </si>
  <si>
    <t>Pranešimų skaičius</t>
  </si>
  <si>
    <t>Dalyvių skaičius</t>
  </si>
  <si>
    <t>Administruoti vaikų sveikatos stebėsenos informacinės sistemos Skuodo rajono duomenis pagal suteiktas kompetencijas</t>
  </si>
  <si>
    <t>4.2.</t>
  </si>
  <si>
    <t>Visuomenės sveikatos priežiūros funkcijų vykdymas Rietavo savivaldybėje</t>
  </si>
  <si>
    <t>Visuomenės sveikatos stebėsenos funkcijų vykdymas Rietavo savivaldybėje</t>
  </si>
  <si>
    <t>Pateiktų ataskaitų skaičius pagal 4.2.1.2.4 punktą</t>
  </si>
  <si>
    <t>Administruoti vaikų sveikatos stebėsenos informacinės sistemos Rietavo savivaldybės duomenis pagal suteiktas kompetencijas</t>
  </si>
  <si>
    <t>4.3.</t>
  </si>
  <si>
    <t>4.4.</t>
  </si>
  <si>
    <t>4.5.</t>
  </si>
  <si>
    <t>4.6</t>
  </si>
  <si>
    <t>4.7.</t>
  </si>
  <si>
    <t>4.8.</t>
  </si>
  <si>
    <t>4.9.</t>
  </si>
  <si>
    <t>4.10.</t>
  </si>
  <si>
    <t>4.11.</t>
  </si>
  <si>
    <t>4.12.</t>
  </si>
  <si>
    <t>4.13.</t>
  </si>
  <si>
    <t>4.14.</t>
  </si>
  <si>
    <t>4.15.</t>
  </si>
  <si>
    <t>4.16.</t>
  </si>
  <si>
    <t>4.17.</t>
  </si>
  <si>
    <t>5.1.</t>
  </si>
  <si>
    <t>Visuomenės sveikatos stiprinimo funkcijų vykdymas Skuodo rajono savivaldybėje</t>
  </si>
  <si>
    <t xml:space="preserve">E.B. </t>
  </si>
  <si>
    <t xml:space="preserve">Gyventojų ir suinteresuotų pusių informavimas sveikatos klausimais  (sveikatos sauga ir stiprinimas, kraujotakos sistemos ligų profilaktika, sveikos mitybos skatinimo ir nutukimo prevencija, rūkymo, alkoholio ir narkotikų vartojimo sritis, psichikos sveikatos stiprinimas (smurto, savižudybių prevencija, streso kontrolė ir kt.)) pagal LR sveikatos apsaugos ministerijos rekomendacijas
</t>
  </si>
  <si>
    <t>E.B</t>
  </si>
  <si>
    <t>Informacinių pranešimų skaičius pagal temas iš viso:</t>
  </si>
  <si>
    <t xml:space="preserve">Mityba </t>
  </si>
  <si>
    <t>Fizinis aktyvumas</t>
  </si>
  <si>
    <t>Psichinė sveikata</t>
  </si>
  <si>
    <t>Burnos higiena</t>
  </si>
  <si>
    <t>Antimikrobinis atsparumas</t>
  </si>
  <si>
    <t>Sveikatos sauga ir stiprinimas</t>
  </si>
  <si>
    <t>Pagalba Nacionaliniam visuomenės sveikatos centrui, vykdant sustiprintą užkrečiamųjų ligų epidemiologinę priežiūrą</t>
  </si>
  <si>
    <t xml:space="preserve">E. B. </t>
  </si>
  <si>
    <t xml:space="preserve">Epidemiologiniai tyrimai </t>
  </si>
  <si>
    <t>Pagla poreikį</t>
  </si>
  <si>
    <t>Širdies ir kraujagyslių ligų, cukrinio diabeto rizikos grupių asmenų sveikatos stiprinimo programos vykdymas (LR SAM įsakymas Dėl LR Sveikatos apsaugos ministro 2014 m. rugsėjo 22 d. įsakymo Nr. V-979 „Dėl širdies ir kraujagyslių ligų rizikos grupės asmenų sveikatos stiprinimo tvarkos aprašo patvirtinimo“ 2016-05-13 d . pakeitimo Nr. V-615)</t>
  </si>
  <si>
    <t>E.B., B. V.,</t>
  </si>
  <si>
    <t>Renginių skaičius</t>
  </si>
  <si>
    <t>Dalyvių skačius</t>
  </si>
  <si>
    <t>Grupių skaičius</t>
  </si>
  <si>
    <t>Sveikos mitybos grupinių užsiėmimų skaičius</t>
  </si>
  <si>
    <t>E. B</t>
  </si>
  <si>
    <t>II pusmetis</t>
  </si>
  <si>
    <t>Sveikatai palankesnių maisto produktų, pažymėtų „Rakto skylutės“ simboliu, skaičius (vnt.)</t>
  </si>
  <si>
    <t>viešinimas (vnt.)</t>
  </si>
  <si>
    <t>Gyventojų fizinio aktyvumo skatinimas</t>
  </si>
  <si>
    <t>E.B., B.V.</t>
  </si>
  <si>
    <t>užsiėmimuose dalyvavusių 18-64 m. amžiaus asmenų skaičius,(vnt)</t>
  </si>
  <si>
    <t>užsiėmimuose dalyvavusių 65 m. amžiaus ir vyresnių asmenų skaičius,(vnt)</t>
  </si>
  <si>
    <t>Užsiėmimų skaičius</t>
  </si>
  <si>
    <t>Traumų ir sužalojimų prevencijos skatinimas bendruomenėse</t>
  </si>
  <si>
    <t>užsiėmimuose dalyvavusių asmenų skaičius,(vnt)</t>
  </si>
  <si>
    <t>E.B.</t>
  </si>
  <si>
    <t>suaugusiųjų, dalyvavusių grupiniuose užsiėmimuose, skaičius (vnt.)</t>
  </si>
  <si>
    <t>Asmenų, dalyvavusių   užsiėmimuose, skaičius (vnt.)</t>
  </si>
  <si>
    <t>Asmenų, dalyvavusių  užsiėmimuose, dalis (proc.)</t>
  </si>
  <si>
    <t>Visuomenės raštingumo didinimas nėštumo krizių atpažinimo valdymo ir įveikos klausimais</t>
  </si>
  <si>
    <t>2 pusmetis</t>
  </si>
  <si>
    <t>Informavimo veiksmų skaičius</t>
  </si>
  <si>
    <t>Skuodo rajono visuomenės sveikatos specialistų kvalifikacijos kėlimas</t>
  </si>
  <si>
    <t>Darbuotojų skaičius</t>
  </si>
  <si>
    <t>Veiklų viešinimas Skuodo rajono savivaldybėje</t>
  </si>
  <si>
    <t xml:space="preserve">Informavimo veiksmų skaičius, vnt. </t>
  </si>
  <si>
    <t>Organizuotų pasitarimų skaičius</t>
  </si>
  <si>
    <t>Visuomenės psichikos sveikatos gerinimas Skuodo rajono savivaldybėje</t>
  </si>
  <si>
    <t>Ankstyvosios intervencijos programos vykdymas</t>
  </si>
  <si>
    <t xml:space="preserve">Asmenų, baigusių programą, skaičius (vnt.) </t>
  </si>
  <si>
    <t>Apsilankymų pas priklausomybės konsultantą skaičius</t>
  </si>
  <si>
    <t>Priklausomybių konsultavimo paslaugų teikimo savivaldybėje trukmė valandomis per savaitę (val. / sav.)</t>
  </si>
  <si>
    <t>Asmenų, gavusių priklausomybių konsultavimo paslaugas, skaičius (vnt.)</t>
  </si>
  <si>
    <t>Darboviečių, kuriose įgyvendinti mokymai,  skaičius (vnt.)</t>
  </si>
  <si>
    <t>Darbuotojų, dalyvavusių  mokymuose, skaičius (vnt.)</t>
  </si>
  <si>
    <t>Mokymų įgyvendinimo kokybės vertinimas (proc.)</t>
  </si>
  <si>
    <t>Mokyklų bendruomenės gebėjimų psichikos sveikatos srityje stiprinimas</t>
  </si>
  <si>
    <t>Mokyklų darbuotojų, dalyvavusių mokymuose, skaičius (vnt.)</t>
  </si>
  <si>
    <t>Mokyklų, kuriose įgyvendinti mokymai, skaičius (vnt.)</t>
  </si>
  <si>
    <t>Asmenų, dalyvavusių mokymuose, skaičius (vnt.)</t>
  </si>
  <si>
    <t>Suteiktų individualių konsultacijų skaičius (vnt.)</t>
  </si>
  <si>
    <t>Suteiktų grupinių konsultacijų ar užsiėmimų skaičius (vnt.)</t>
  </si>
  <si>
    <t>Geros savijautos vertinimo apklausos rezultatų pagerėjimas po veiklos (proc.)</t>
  </si>
  <si>
    <t>Maisto produktų, pažymėtų „Rakto skylutės“ simboliu skatinimo veiklų įgyvendinimas ir viešinimas</t>
  </si>
  <si>
    <t>Sveikos gyvensenos plėtojimas ir mokinių sveikatos įgūdžių stiprinimas ugdymo įstaigose Skuodo rajono savivaldybėje</t>
  </si>
  <si>
    <t>Pagal ugdymo įstaigų mokyklų sveikatos priežiūros planuose suplanuotas poveikio sritis sveikatos informacijos mokyklos bendruomenei teikimas (prioritetai - mityba, fizinis aktyvumas, burnos higiena, ankstyvoji intervencija)</t>
  </si>
  <si>
    <t>VSPS</t>
  </si>
  <si>
    <t>leidinių skaičius (vnt.)</t>
  </si>
  <si>
    <t>Pagal ugdymo įstaigų mokyklų sveikatos priežiūros planuose suplanuotas poveikio sritis ir LR sveikatos apsaugos ministerijos rekomendacijas sveikatos mokymo paslaugų mokyklos bendruomenei teikimas (prioritetai - mityba, fizinis aktyvumas, burnos higiena, ankstyvoji intervencija)</t>
  </si>
  <si>
    <t>Individualių konsultacijų mokyklos bendruomenei teikimas</t>
  </si>
  <si>
    <t>Konsultacijų skaičius:</t>
  </si>
  <si>
    <t>Mokiniams</t>
  </si>
  <si>
    <t>Mokinių tėvams</t>
  </si>
  <si>
    <t>Mokyklų darbuotojams</t>
  </si>
  <si>
    <t>Mokinių profilaktinių pasitikrinimų kontrolės vykdymas ir duomenų analizavimas</t>
  </si>
  <si>
    <t>Mokinių profilaktinių pažymų skaičius (proc.)</t>
  </si>
  <si>
    <t>Pagalbos mokinių savirūpai organizavimas ugdymo įstaigose</t>
  </si>
  <si>
    <t>Lėtinėmis neinfekcinėmis ligomis (toliau-LNL) sergančių mokinių, kuriems suteikta savirūpai reikalinga pagalba  ugdymo įstaigoje, skaičius (vnt.)</t>
  </si>
  <si>
    <t>LNL sergančių mokinių, kuriems suteikta savirūpai reikalinga pagalba  ugdymo įstaigoje, dalis (proc.)</t>
  </si>
  <si>
    <t>Mokinių higienos patikrų vykdymas užkrečiamų ligų profilaktikos tikslais</t>
  </si>
  <si>
    <t>Patikrintų mokinių skaičius</t>
  </si>
  <si>
    <t>Švediško stalo principo diegimo organizavimas mažinant maisto švaistymą mokyklose</t>
  </si>
  <si>
    <t>Mokyklų, naujai įgyvendinusių rekomendacijas dėl švediško stalo principo diegimo, skaičius (vnt.)</t>
  </si>
  <si>
    <t>Mokyklų, kuriose taikomas  švediško stalo principas, dalis (proc.)</t>
  </si>
  <si>
    <t>Mokinių, dalyvavusių  sveikos mitybos skatinimo užsiėmimuose, skaičius (vnt.)</t>
  </si>
  <si>
    <t>Mokinių, dalyvavusių  sveikos mitybos skatinimo užsiėmimuose, dalis (proc.)</t>
  </si>
  <si>
    <t>Sveikatą stiprinančių mokyklų ir aktyvių mokyklų tinklo plėtra Skuodo rajono savivaldybėje</t>
  </si>
  <si>
    <t>Sveikatą stiprinančių mokyklų skaičius</t>
  </si>
  <si>
    <t>Aktyvių mokykylų skaičius</t>
  </si>
  <si>
    <t>Burnos higienos  užsiėmimų organizavimas tikslinėse grupėse</t>
  </si>
  <si>
    <t>Mokinių, dalyvavusių užsiėmimuose, dalis (proc)</t>
  </si>
  <si>
    <t>Mokinių, dalyvavusių  užsiėmimuose, skaičius (vnt.)</t>
  </si>
  <si>
    <t>VSPSP</t>
  </si>
  <si>
    <t>Mokinių dalyvavusių grupiniuose užsiėmimuose skaičius vnt.</t>
  </si>
  <si>
    <t>Psichikos sveikatos stiprinimo ir žalingų įpročių prevencijos užsiėmimų organizavimas tikslinėms grupėms</t>
  </si>
  <si>
    <t>Mokinių, dalyvavusių užsiėmimuose, skaičius (vnt.)</t>
  </si>
  <si>
    <t xml:space="preserve"> Mokinių, dalyvavusių užsiėmimuose, dalis (proc.)</t>
  </si>
  <si>
    <t>Švediško stalo principo diegimo organizavimas mažinant maisto švaistymą mokyklose (paruošiamiji darbai esant apribojimams dėl Covid-19)</t>
  </si>
  <si>
    <t>I.T</t>
  </si>
  <si>
    <t>I.T.</t>
  </si>
  <si>
    <t xml:space="preserve">Dalyvių skaičius </t>
  </si>
  <si>
    <t>Sveikos mitybos įgūdžių formavimas, daržovių vartojimo skatinimas</t>
  </si>
  <si>
    <t>"Rakto skylutės" simboliu pažymėtų produktų skaičius</t>
  </si>
  <si>
    <t>Renginių skaičius (18-64 m.)</t>
  </si>
  <si>
    <t>Dalyvių skaičius (unikalūs)</t>
  </si>
  <si>
    <t>Renginių skaičius ( 65+ m.)</t>
  </si>
  <si>
    <t>Burnos higienos užsiėmimų organizavimas</t>
  </si>
  <si>
    <t xml:space="preserve">II pusm. </t>
  </si>
  <si>
    <t>Rietavo savivaldybės visuomenės sveikatos biuro darbuotojų kvalifikacijos kėlimas</t>
  </si>
  <si>
    <t>Metodiškai vadovauti mokyklų visuomenės sveikatos priežiūros funkcijų teikimo vykdymui</t>
  </si>
  <si>
    <t>Visuomenės psichikos sveikatos gerinimas Rietavo savivaldybėje</t>
  </si>
  <si>
    <t xml:space="preserve">Asmenų, baigusių programą, dalis (proc.) </t>
  </si>
  <si>
    <t>Asmenų, gavusių priklausomybių konsultavimo paslaugas, skaičius</t>
  </si>
  <si>
    <t>Priklausomybių konsultavimo paslaugų teikimo savivaldybėje trukmė valandomis per savaitę</t>
  </si>
  <si>
    <t>2 val./sav.</t>
  </si>
  <si>
    <t>Įmonių, kuriose įgyvendinta priemonė, skaičius (kaupiamasis rodiklis)</t>
  </si>
  <si>
    <t>Dalyvių skačius (kaupiamasis rodiklis)</t>
  </si>
  <si>
    <t>Mokyklų, kuriose įgyvendinta priemonė, dalis (proc.) (kaupiamasis rodiklis)</t>
  </si>
  <si>
    <t>Bazinių savižudybių prevencijos mokymų organizavimas</t>
  </si>
  <si>
    <t>III-IV ketv.</t>
  </si>
  <si>
    <t>Dayvių skaičius</t>
  </si>
  <si>
    <t>Psichologinės gerovės ir psichikos sveikatos stiprinimo paslaugų teikimo organizavimas</t>
  </si>
  <si>
    <t>Individualių konsultacijų skaičius</t>
  </si>
  <si>
    <t>Grupinių konsultacijų skaičius</t>
  </si>
  <si>
    <t xml:space="preserve">Darbuotojų kompetencijos psichikos sveikatos srityje stiprinimas (Pastaba: veikla bus įgyvendinama jei atlikus viešuosius pirkimus kitoms veikloms skiriamo finansavimo užteks) </t>
  </si>
  <si>
    <t>PL</t>
  </si>
  <si>
    <t>Sveikos gyvensenos plėtojimas ir mokinių sveikatos įgūdžių stiprinimas ugdymo įstaigose Rietavo savivaldybėje</t>
  </si>
  <si>
    <t>Pirmosios pagalbos suteikimas ar gydytojų rekomendacijų įgyvendinimo veiksmų diegimas/savirūpos organizavimas</t>
  </si>
  <si>
    <t>Suteiktos pirmosios pagalbos ir gydytojų rekomendacijų įgyvendinimo, savirūpos atvejų skaičius</t>
  </si>
  <si>
    <t>Patikrinimų metu patikrintų vaikų skaičius</t>
  </si>
  <si>
    <t>Mokyklos, įgyvendinusios rekomendacijas (priemones) dėl švediško stalo principo diegimo, mažinant maisto švaistymą: naujai (vnt.) / iš viso (proc.)</t>
  </si>
  <si>
    <t>1/20 proc.</t>
  </si>
  <si>
    <t>Sveikatą stiprinančių mokyklų ir aktyvių mokyklų tinklo plėtra Rietavo savivaldybėje</t>
  </si>
  <si>
    <t>Sveikatą stiprinančių mokyklų tinkle dalyvaujančių mokyklų skaičius/ dalis proc.</t>
  </si>
  <si>
    <t>2/40 proc.</t>
  </si>
  <si>
    <t>Aktyvių mokyklų tinkle dalyvaujančių mokyklų skaičius/ dalis proc.</t>
  </si>
  <si>
    <t>Aktyvių mokyklų pristatymų organizavimas</t>
  </si>
  <si>
    <t>Supratimo apie mikroorganizmų atsparumą antimikrobinėms medžiagoms didinimas mokyklose</t>
  </si>
  <si>
    <t>Mokinių dalyvavusių grupiniuose užsiėmimuose skaičius</t>
  </si>
  <si>
    <t>Mokinių, dalyvavusių užsiėmimuose, dalis (proc.)</t>
  </si>
  <si>
    <t>Sveikos mitybos skatinimas mokyklose</t>
  </si>
  <si>
    <t>Burnos higienos užsiėmimu organizavimas mokyklose</t>
  </si>
  <si>
    <t>Psichikos sveikatos stiprinimo ir žalingų įpročių prevencijos užsiėmimų organizavimas mokyklose</t>
  </si>
  <si>
    <t>Traumų ir sužalojimų prevencijos skatinimas mokyklose</t>
  </si>
  <si>
    <t xml:space="preserve">Mokinių dalyvavusių grupiniuose užsiėmimuose skaičius </t>
  </si>
  <si>
    <t>LNL sergančių mokinių, kuriems suteikta savirūpai reikalinga pagalba, skaičius</t>
  </si>
  <si>
    <t>Projekto "Sveikos gyvensenos skatinimo Rietavo savivaldybėje" įgyvendinimas</t>
  </si>
  <si>
    <t>Įvykdytų projektų skaičius</t>
  </si>
  <si>
    <t>ES</t>
  </si>
  <si>
    <t>3.</t>
  </si>
  <si>
    <t>Privalomųjų sveikatos mokymų vykdymas</t>
  </si>
  <si>
    <t>3.1.</t>
  </si>
  <si>
    <t>Privalomųjų higienos įgūdžių mokymų vykdymas</t>
  </si>
  <si>
    <t>3.2.</t>
  </si>
  <si>
    <t xml:space="preserve">Privalomųjų pirmosios pagalbos mokymų vykdymas </t>
  </si>
  <si>
    <t>3.3.</t>
  </si>
  <si>
    <t>Privalomųjų alkoholio vartojimo prevencijos mokymų vykdymas</t>
  </si>
  <si>
    <t>2.</t>
  </si>
  <si>
    <t>Individualių konsultacijų teikimas ugdymo įstaigoms maitinimo organizavimo klausimais</t>
  </si>
  <si>
    <t>J.R.</t>
  </si>
  <si>
    <t>Pritaikytų perspektyvinių valgiaraščių rengimas</t>
  </si>
  <si>
    <t>Parengtų perspektyvinių valgiaraščių skaičius</t>
  </si>
  <si>
    <t>Maitinimo priežiūros programų tobulinimas - dienos valgiaraščio e formos įdiegimas (programavimo paslaugos apmokomos iš priemonės Nr. 1.2.4.)</t>
  </si>
  <si>
    <t>Darbuotojų naudojančių programą skaičius</t>
  </si>
  <si>
    <t xml:space="preserve">Perspektyvinių valgiaraščių koregavimas pagal poreikį </t>
  </si>
  <si>
    <t>Parengtų perspektyvinių valgiaraščių variantų skaičius</t>
  </si>
  <si>
    <t>Įstaigų bendruomenių informavimas apie vaikų maitinimo organizavimą ugdymo įstaigose ir naudą vaikams</t>
  </si>
  <si>
    <t>3/_/30</t>
  </si>
  <si>
    <t>Vaikų maitinimo organizavimo Klaipėdos rajono savivaldybės mokyklose, vykdančiose ikimokyklinio ir priešmokyklinio ugdymo programas tvarkos aprašo įgyvendinimas</t>
  </si>
  <si>
    <t>Vaikų maitinimo organizavimo Klaipėdos rajono savivaldybės mokyklose, vykdančiose ikimokyklinio ir priešmokyklinio ugdymo programas tvarkos aprašo keitimas</t>
  </si>
  <si>
    <t>2.7.</t>
  </si>
  <si>
    <t>Dalyvavimas procese ir konsultavimas ugdymo įstaigų ekologiško maitinimo diegimo klausimais</t>
  </si>
  <si>
    <t xml:space="preserve">Veiksmų (pasitarimų, analizių, konsultacijų) skaičius </t>
  </si>
  <si>
    <t>Pakeistų aprašų skaičius</t>
  </si>
  <si>
    <t xml:space="preserve">1 ketv. </t>
  </si>
  <si>
    <t>1-2 ketv.</t>
  </si>
  <si>
    <t>2.8.</t>
  </si>
  <si>
    <t>J.R./D.P.</t>
  </si>
  <si>
    <t>Pristatymų skaičius/ /dalyvių skaičius</t>
  </si>
  <si>
    <t>4.18.</t>
  </si>
  <si>
    <t>4.19.</t>
  </si>
  <si>
    <t>4.20.</t>
  </si>
  <si>
    <t>4.21.</t>
  </si>
  <si>
    <t>4.22.</t>
  </si>
  <si>
    <t>4.23.</t>
  </si>
  <si>
    <t>4.24.</t>
  </si>
  <si>
    <t>4.25</t>
  </si>
  <si>
    <t>4.26</t>
  </si>
  <si>
    <t>4.29</t>
  </si>
  <si>
    <t>4.27</t>
  </si>
  <si>
    <t>4.28</t>
  </si>
  <si>
    <t>4.30</t>
  </si>
  <si>
    <t>4.31</t>
  </si>
  <si>
    <t>4.32</t>
  </si>
  <si>
    <t>4.33</t>
  </si>
  <si>
    <t>4.34</t>
  </si>
  <si>
    <t>4.36</t>
  </si>
  <si>
    <t>4.37</t>
  </si>
  <si>
    <t>4.38</t>
  </si>
  <si>
    <t>4.39</t>
  </si>
  <si>
    <t>5.11</t>
  </si>
  <si>
    <t>5.12</t>
  </si>
  <si>
    <t>5.13</t>
  </si>
  <si>
    <t>5.14</t>
  </si>
  <si>
    <t>5.15</t>
  </si>
  <si>
    <t>5.16</t>
  </si>
  <si>
    <t>5.17</t>
  </si>
  <si>
    <t>5.18</t>
  </si>
  <si>
    <t>5.19</t>
  </si>
  <si>
    <t>5.20</t>
  </si>
  <si>
    <t>5.21</t>
  </si>
  <si>
    <t>5.22</t>
  </si>
  <si>
    <t>5.23</t>
  </si>
  <si>
    <t>5.24</t>
  </si>
  <si>
    <t>5.26</t>
  </si>
  <si>
    <t>5.25</t>
  </si>
  <si>
    <t>5.27</t>
  </si>
  <si>
    <t>Visuomenės sveikatos stiprinimo funkcijų vykdymas Rietavo savivaldybėje</t>
  </si>
  <si>
    <t>5.2</t>
  </si>
  <si>
    <t>5.3</t>
  </si>
  <si>
    <t>5.4</t>
  </si>
  <si>
    <t>5.5</t>
  </si>
  <si>
    <t>5.6</t>
  </si>
  <si>
    <t>5.7</t>
  </si>
  <si>
    <t>5.8</t>
  </si>
  <si>
    <t>5.9</t>
  </si>
  <si>
    <t>5.10</t>
  </si>
  <si>
    <t>Gyventojų informavimas visuomenės sveikatos klausimais (sveikatos sauga ir stiprinimas, kraujotakos sistemos ligų profilaktika, sveikos mitybos skatinimo ir nutukimo prevencija, rūkymo, alkoholio ir narkotikų vartojimo prevencijos,  psichikos sveikatos stiprinimas (smurto, savižudybių prevencija, streso kontrolė ir kt.), onkologinių ligų profilaktika)</t>
  </si>
  <si>
    <t>5.28</t>
  </si>
  <si>
    <t>5.29</t>
  </si>
  <si>
    <t>5.30</t>
  </si>
  <si>
    <t>5.31</t>
  </si>
  <si>
    <t>5.32</t>
  </si>
  <si>
    <t>5.33</t>
  </si>
  <si>
    <t>5.34</t>
  </si>
  <si>
    <t>5.35</t>
  </si>
  <si>
    <t>5.36</t>
  </si>
  <si>
    <t>5.37</t>
  </si>
  <si>
    <t>5.38</t>
  </si>
  <si>
    <t>5.39</t>
  </si>
  <si>
    <t>PLR</t>
  </si>
  <si>
    <t>PLS</t>
  </si>
  <si>
    <t>S</t>
  </si>
  <si>
    <t>1.</t>
  </si>
  <si>
    <t>Įstaigos veiklos ir visuomenės sveikatos paslaugų prieinamumo ir kokybės užtikrinimo priemonių diegimas</t>
  </si>
  <si>
    <t>Informavimo, konsultavimo veiksmų įvykdymas su Darbo taryba</t>
  </si>
  <si>
    <t>N.T.</t>
  </si>
  <si>
    <t>Veiksmų skaičius</t>
  </si>
  <si>
    <t>Darbuotojų metinio veiklos vertinimo atlikimas</t>
  </si>
  <si>
    <t>sausis</t>
  </si>
  <si>
    <t>Darbuotojų, kuriems suformuotos metinės veiklos užduotis, dalis (proc.)</t>
  </si>
  <si>
    <t>Darbuotojų metinių užduočių suformulavimas ir patvirtinimas</t>
  </si>
  <si>
    <t>Darbuotojų kvalifikacijos kėlimo organizavimas (plano parengimas ir jo vykdymas)</t>
  </si>
  <si>
    <t>vasaris</t>
  </si>
  <si>
    <t>Parengtas kvalifikacijos kėlimo planas</t>
  </si>
  <si>
    <t>Kvalifikacijos valandų skaičius</t>
  </si>
  <si>
    <t>1.6.</t>
  </si>
  <si>
    <t>Privalomų darbuotojų žinių ir pasirengimo civilinei saugai, priešgaisrinei saugai, darbuotojų saugai patikrinimų atlikimas ir instruktavimo vykdymas</t>
  </si>
  <si>
    <t>Atliktų patikrų, testavimų/mokymų skaičius</t>
  </si>
  <si>
    <t>Sveikatos priežiūros kabinetų aprūpinimo būtinąją įranga aprūpinimo organizavimas</t>
  </si>
  <si>
    <t>Įsigytos įrangos skaičius</t>
  </si>
  <si>
    <t>BDAR diegimo įstaigoje priežiūra</t>
  </si>
  <si>
    <t>3-4 ketv.</t>
  </si>
  <si>
    <t>Inicijuotų ir pateiktų paraiškų skaičius</t>
  </si>
  <si>
    <t>1.10.</t>
  </si>
  <si>
    <t>Atliktų patobulinimų skaičius</t>
  </si>
  <si>
    <t xml:space="preserve">per metus </t>
  </si>
  <si>
    <t>1.13.</t>
  </si>
  <si>
    <t>Viešųjų pirkimų ir jų kontrolės vykdymas</t>
  </si>
  <si>
    <t>Įvykdytų pirkimų skaičius</t>
  </si>
  <si>
    <t>Susitikimų ir bendrų veiklų inicijavimas, dalyvavimas susirinkimuose su savivaldybės institucijomis ir nevyriausybinėmis organizacijomis, fiziniais asmenimis, seniūnaičiais partnerystę.</t>
  </si>
  <si>
    <t>Susitikimų skaičius</t>
  </si>
  <si>
    <t>Susirinkimų organizuotų partnerių skaičius</t>
  </si>
  <si>
    <t>Įstaigos apskaitą pagal teisės aktų reikalavimus tvarkymas</t>
  </si>
  <si>
    <t>S.M.</t>
  </si>
  <si>
    <t>Įstaigų skaičius</t>
  </si>
  <si>
    <t xml:space="preserve">Darbuotojų darbo sutarčių, pareigybių aprašymų pakeitimas atsižvlegiant į naujų teisių aktų reikalavimus ir darbo užmokesčio pokyčius </t>
  </si>
  <si>
    <t>Pakeistų dokumentų dalis, nuo reikiamų atlikti pakeitimų (proc.)</t>
  </si>
  <si>
    <t xml:space="preserve">Kiekis </t>
  </si>
  <si>
    <t>Atliktų įvertinimų skaičius</t>
  </si>
  <si>
    <t>1.20.</t>
  </si>
  <si>
    <t>Visuomenės sveikatos priežiūros specialistų darbo veiklos patikra (periodinė, atrankinė)</t>
  </si>
  <si>
    <t>J.D.</t>
  </si>
  <si>
    <t>1.21</t>
  </si>
  <si>
    <t>Viešųjų ir privačių interesų derinimo įstaigoje kontrolė</t>
  </si>
  <si>
    <t>1 ketv., vėliau pagal poreikį</t>
  </si>
  <si>
    <t>Įvertinimų skaičius</t>
  </si>
  <si>
    <t>Darbuotojų apmokymas dirbti su programa Teamhood, Kontora</t>
  </si>
  <si>
    <t>Apmokytų darbuotojų dalis (proc.)</t>
  </si>
  <si>
    <t>V.B.</t>
  </si>
  <si>
    <t>N.T.,V.B.</t>
  </si>
  <si>
    <t>N.T.,V.B., V.D.</t>
  </si>
  <si>
    <t>Korupcijos prevencijos programos 2019-2021 m. vykdymas (įskaitant ir ataskaitų parengimą už metus)/plano naujo rengimas</t>
  </si>
  <si>
    <t>Įvykdytų programų skaičius/parengtų/adaptuotų programų skaičius</t>
  </si>
  <si>
    <t>N.T., D.P., J.R.</t>
  </si>
  <si>
    <t>1.11.</t>
  </si>
  <si>
    <t>1.12</t>
  </si>
  <si>
    <t>Įstaigos internetinio puslapio, socialinių paskyrų tvarkymas, centralizuoto vidaus audito rekomendacijų įgyvendinimas (3 veiksmų įdiegimas)</t>
  </si>
  <si>
    <t>per metus, sausis</t>
  </si>
  <si>
    <t>Atliktų atnaujinimų komplektų skaičius</t>
  </si>
  <si>
    <t>1.15</t>
  </si>
  <si>
    <t>1.16</t>
  </si>
  <si>
    <t>1.17</t>
  </si>
  <si>
    <t>1.18</t>
  </si>
  <si>
    <t>Įstaigos stuktūros ir pareigybių sąrašo keitimas atsižvelgiant į teisės aktų pakeitimus ir aišaiškinimus</t>
  </si>
  <si>
    <t>Procentas nuo reikiamų atlikti pakeitimų</t>
  </si>
  <si>
    <t>N.T., D.P.V.B</t>
  </si>
  <si>
    <t>Dokumentacijos plano parengimas 2022 metams</t>
  </si>
  <si>
    <t>Kontoros programos darbai, dokumentų registracija ir kt. veiksmai</t>
  </si>
  <si>
    <t>1.22</t>
  </si>
  <si>
    <t>1.23</t>
  </si>
  <si>
    <t>Parengtų planų skaičius</t>
  </si>
  <si>
    <t>Metinės inventorizacijos vykdymas</t>
  </si>
  <si>
    <t>1.24</t>
  </si>
  <si>
    <t>Atliktų inventorizacijų skaičius</t>
  </si>
  <si>
    <t>Priežiūros veiksmų skaičius</t>
  </si>
  <si>
    <t>1.25</t>
  </si>
  <si>
    <t>Dalyvavimas Nusikalstamumo prevencijos ir narkotikų kontrolė komisijos veikloje</t>
  </si>
  <si>
    <t>1.26</t>
  </si>
  <si>
    <t>Dalyvavimas Bendruomenės sveikatos tarybos veikloje</t>
  </si>
  <si>
    <t>1.27</t>
  </si>
  <si>
    <t>Posėdžių skaičius (vnt.)/suteiktų rekomendacijų, pasiūlymų, pristatymų skaičius</t>
  </si>
  <si>
    <r>
      <t>7/</t>
    </r>
    <r>
      <rPr>
        <sz val="8"/>
        <color theme="0"/>
        <rFont val="Arial"/>
        <family val="2"/>
        <charset val="186"/>
      </rPr>
      <t>_</t>
    </r>
    <r>
      <rPr>
        <sz val="8"/>
        <rFont val="Arial"/>
        <family val="2"/>
        <charset val="186"/>
      </rPr>
      <t>/7</t>
    </r>
  </si>
  <si>
    <r>
      <t>2/</t>
    </r>
    <r>
      <rPr>
        <sz val="8"/>
        <color theme="0"/>
        <rFont val="Arial"/>
        <family val="2"/>
        <charset val="186"/>
      </rPr>
      <t>_</t>
    </r>
    <r>
      <rPr>
        <sz val="8"/>
        <rFont val="Arial"/>
        <family val="2"/>
        <charset val="186"/>
      </rPr>
      <t>/1</t>
    </r>
  </si>
  <si>
    <r>
      <t>1/</t>
    </r>
    <r>
      <rPr>
        <sz val="8"/>
        <color theme="0"/>
        <rFont val="Arial"/>
        <family val="2"/>
        <charset val="186"/>
      </rPr>
      <t>_</t>
    </r>
    <r>
      <rPr>
        <sz val="8"/>
        <rFont val="Arial"/>
        <family val="2"/>
        <charset val="186"/>
      </rPr>
      <t>/1</t>
    </r>
  </si>
  <si>
    <t>Įstaigos kokybės vadybos tobulinimo darbų vykdymas</t>
  </si>
  <si>
    <t>Darbo apmokėjimo sistemos keitimas</t>
  </si>
  <si>
    <t>1.28</t>
  </si>
  <si>
    <t>Parengtų tvarkų skaičius</t>
  </si>
  <si>
    <t>1.29</t>
  </si>
  <si>
    <t>Teikti įrodymais grįstas rekomendacijas, analizuoti visuomenės sveikatos netolygumus ir diegti inovatyviais intervencijas  lėtinių ligų valdymo klausimais</t>
  </si>
  <si>
    <t>Įdiegtų inovatyvių įrodymais grįstų intervencijų skaičius, vnt.</t>
  </si>
  <si>
    <t>Pateiktų rekomendacijų, metodinės pagalbos ne sveikatos priežiūros sektoriui skaičius, vnt.</t>
  </si>
  <si>
    <t>Institucijų/organizacijų/įstaigų/įmonių įdiegusių sveikatos stiprinimo koncepciją savo veikloje</t>
  </si>
  <si>
    <t>1.30</t>
  </si>
  <si>
    <t>Dalyvavimas Vaiko gerovės komisijos veikloje</t>
  </si>
  <si>
    <t>Dalyvavimas Lietuvos savivaldybių asociacijos Sveikatos reikalų komiteto veikloje</t>
  </si>
  <si>
    <t>SB</t>
  </si>
  <si>
    <t>Papildomos paramos fondų, partnerių paieška, siekiant vykdyti esamų paslaugų plėtrą rajone ir inovatyvių sveikatos stiprinimo priemonių diegimui ir skaitmenizavimui, infrastruktūros gerinimui</t>
  </si>
  <si>
    <t>Trumpųjų intervencijų 16-17 metų jaunimui psichoaktyvių medžiagų vartojimo prevencijos tikslais teikimas</t>
  </si>
  <si>
    <t>Suteiktų konsulatcijų skaičius</t>
  </si>
  <si>
    <t>Konsultacijų jaunimui sveikatos stiprinimo, ligų prevencijos, sveikatos priežiūros paslaugų vartojimo klausimais teikimas (pagal 4 algoritmo temas)</t>
  </si>
  <si>
    <t>Konsultuotų asmenų skaičius</t>
  </si>
  <si>
    <t>Jaunimo informavimas sveikatos klausimais</t>
  </si>
  <si>
    <t>Interaktyvių užsiėmimų jaunimui lytiškai plintančių ligų ir neplanuoto nėštumo neigiamo poveikio mažinimo temomis vykdymas</t>
  </si>
  <si>
    <t>Interaktyvių užsiėmimų jaunimui psichinės sveikatos stiprinimo temomis, savižudybės ir savižalos neigiamo poveikio sveikatai mažinimo temomis vykdymas</t>
  </si>
  <si>
    <t>Interaktyvių užsiėmimų jaunimui antsvorio ir nutukimo neigiamo poveikio sveikatai mažinimo temomis vykdymas</t>
  </si>
  <si>
    <t>Interkatyvių užsiėmimų jaunimui psichoaktyvių medžiagų vartojimo neigiamo poveikio sveikatai mažinimo temomis vykdymas</t>
  </si>
  <si>
    <t>Savanoriškos jaunimo veiklos sveikatos srityje koordinavimas (tarptautinė, nacionalinė, vietinė) ir Jaunųjų sveikatos ambasadorių klubų veiklos mokyklose koordinavimas ir mokymų vykdymas</t>
  </si>
  <si>
    <t>3 ketv.</t>
  </si>
  <si>
    <t xml:space="preserve">Reklamos priemonių skaičius
</t>
  </si>
  <si>
    <t>1-4 ketv.</t>
  </si>
  <si>
    <t xml:space="preserve">Organizuoti priklausomybių ligų prevenciją tarp Klaipėdos rajono jaunimo priemonių įgyvendinimą: informacijos sklaida - socialinė reklama. </t>
  </si>
  <si>
    <t xml:space="preserve">Jaunimo regioninės sveikatos konferencijos organizavimas (nuotolinė) užsiėmimai su atviru jaunimo centru, sveikatos ambasadorių sąskrydis. </t>
  </si>
  <si>
    <t>AA</t>
  </si>
  <si>
    <t>Interaktyvių, jaunimą įgalinančių sveikatos stiprinimo užsiėmimų organizavimas, remiantis jaunimo organizacijų rekomendacijomis</t>
  </si>
  <si>
    <t>Jaunimo sveikatos būklės pristatymas jaunimo organizacijoms ir su jaunimu susijusiosm savivaldybės komisijoms, taryboms</t>
  </si>
  <si>
    <t>Jaunimui palankių sveikatos priežiūros paslaugų kokybės tyrimas</t>
  </si>
  <si>
    <t>1.31</t>
  </si>
  <si>
    <t>Įdiegtos intervencijos skaičius</t>
  </si>
  <si>
    <t>N.T., E.M.</t>
  </si>
  <si>
    <t>Įgyvendinamų projektų skaičius</t>
  </si>
  <si>
    <t>2014-2020 metų Europos ekonominės erdvės finansinio mechanizmo Programos „Sveikata“ finansuojamo projekto "Adaptuoto ir išplėsto jaunimui palankių sveikatos priežiūros paslaugų (JPSPP) teikimo modelio įdiegimas Akmenės, Klaipėdos ir Raseinių rajonų savivaldybėse“ įgyvendinimas</t>
  </si>
  <si>
    <t xml:space="preserve"> Asmenų, dalyvavusių   užsiėmimuose, skaičius (vnt.)</t>
  </si>
  <si>
    <t>2-4 ketv.</t>
  </si>
  <si>
    <t>Asmenų, dalyvavusių užsiėmimuose, skaičius (vnt.)</t>
  </si>
  <si>
    <t>Informacijos veiksmų skaičius* (vnt.)</t>
  </si>
  <si>
    <t>Asmenų, baigusių sveikatos stiprinimo programą, skaičius (vnt.)</t>
  </si>
  <si>
    <t>Asmenų, dalyvavusių reguliariuose užsiėmimuose, skaičius (vnt.)</t>
  </si>
  <si>
    <t>Reguliarių praktinių užsiėmimų, skaičius (vnt.)</t>
  </si>
  <si>
    <t>Asmenų, dalyvavusių sveikos mitybos skatinimo užsiėmimuose, skaičius (vnt.)</t>
  </si>
  <si>
    <t>1.32</t>
  </si>
  <si>
    <t>Dalyvavimas Nevyriausybinių organizacijų tarybos veikloje</t>
  </si>
  <si>
    <t>2./2.</t>
  </si>
  <si>
    <t>1.33</t>
  </si>
  <si>
    <t>1.34</t>
  </si>
  <si>
    <t>Atstovavimas ir viešinimas įstaigos patirties nacionalinėse, tarptautinėse konferencijose, komisijose, darbo grupėse, pasitarimuose savivaldybės, regioniniu, nacionaliniu ir tarptautiniu lygiu</t>
  </si>
  <si>
    <t>Maitinimo organizavimo dienos-valgiaraščio išdavimo skaitmenizavimo darbai (programavimo arba įsigytos programos adaptavimo darbai) (DU), paslaugų išlaidos numatytos priemonėje 1.2.4.)</t>
  </si>
  <si>
    <t>Dalyvavimas Ekstremalių situacijų komisijos veikloje (pavaduojantis)</t>
  </si>
  <si>
    <t>Dalyvavimas Covid-19 ekstremalios situacijos valdyme</t>
  </si>
  <si>
    <t>Dalyvavimas Mobilaus punkto veikloje (pamainos koordinatorius ir padėjėjas)</t>
  </si>
  <si>
    <t xml:space="preserve">Dalyvavimas savivaldybės Ekstremalių situacijų operacijų centro veikloje </t>
  </si>
  <si>
    <t>paskirti darbuotojai, pagal pamainas</t>
  </si>
  <si>
    <t xml:space="preserve">Posėdžių kuriuose dalyvauta ir teikta informacija, pasiūlymai skaičius </t>
  </si>
  <si>
    <t>Išdirbtų valandų skaičius (įtraukiant ir pasiruošimo laiką pamainos darbui)</t>
  </si>
  <si>
    <t>Įgyvendinti operacijų centro pavedimų skaičius</t>
  </si>
  <si>
    <t>Pavestų funkcijų vykdymas</t>
  </si>
  <si>
    <t>Valstybės operacijų vadovo pavedimų vykdymas</t>
  </si>
  <si>
    <t>Įgyvendintų  sprendimų skaičius</t>
  </si>
  <si>
    <t>Direktorė</t>
  </si>
  <si>
    <t>Neringa Tarvydienė</t>
  </si>
  <si>
    <t>Visuomenės sveikatos priežiūros funkcijų užtikrinimas mažinant sveikatos netolygumus vaikams ugdomiems pagal ikimokyklines, priešmokyklines ugdymo programas</t>
  </si>
  <si>
    <t>Sveikatą stiprinančių mokyklų ir aktyvių mokyklų tinklo palaikymas ir plėtra savivaldybėje</t>
  </si>
  <si>
    <t>VBD</t>
  </si>
  <si>
    <t>7.1.</t>
  </si>
  <si>
    <t>7.2.</t>
  </si>
  <si>
    <t>7.3.</t>
  </si>
  <si>
    <t>7.4</t>
  </si>
  <si>
    <t>7.5.</t>
  </si>
  <si>
    <t>7.6.</t>
  </si>
  <si>
    <t>8.1.</t>
  </si>
  <si>
    <t>8.2.</t>
  </si>
  <si>
    <t>8.3.</t>
  </si>
  <si>
    <t>8.4.</t>
  </si>
  <si>
    <t>Maisto produktų gamybos ir prekybos įmonių susitarimų su Ministerija dėl maisto produktų sudėties gerinimo pasirašymo skatinimas</t>
  </si>
  <si>
    <t>Sveikatai palankesnių maisto produktų žymėjimo „Rakto skylutės“ simboliu žinomumo  ir paženklintų maisto produktų įvairovės rinkoje didinimo priemonių vykdymas</t>
  </si>
  <si>
    <t>Savivaldybės teritorijoje veikiančių įmonių gaminamų maisto produktų sudėties stebėsena.</t>
  </si>
  <si>
    <t>Gyventojų sveikos mitybos įgūdžius formuojančių, daržovių vartojimą skatinančių užsiėmimų vykdymas (vienkartiniai ir tęstiniai mokymai)</t>
  </si>
  <si>
    <t>Gyventojų faktinės mitybos, mitybos įpročių bei mitybos žinių stebėsena (nacionalinė stebėsena, skirta šalies gyventojų informuotumui bei su mityba susijusiai elgsenai ištirti)</t>
  </si>
  <si>
    <t>12.1</t>
  </si>
  <si>
    <t>Koordinavimas, konsultavimas mokyklų švediško stalo diegimo ir maisto švaistymo klausimais (esant Covid-19 situacijai konsultuojami tik specialistai)</t>
  </si>
  <si>
    <t>Informacijos apie sveiką mitybą rengimas ir platinimas</t>
  </si>
  <si>
    <t>R.M., Ž.P</t>
  </si>
  <si>
    <t>Sveikai mitybai palankios aplinkos plėtros skatinimo intervencijų planavimas ir vykdymas - Naujų sveikatai palankaus maisto objektų (bufetų, kavinių, kioskų, parduotuvių, zonų, klubų, būrelių ir kt.) steigimosi skatinimas</t>
  </si>
  <si>
    <t>Suteiktų konsultacijų skaičius</t>
  </si>
  <si>
    <t>Naujų sveikatai palankaus maisto objektų skaičius, vnt.</t>
  </si>
  <si>
    <t>Parengtų unikalių socialinės reklamos kūrinių (plakatų, brošiūrų, lankstinukų, stendų, siužetų miesto transportui, viešiesiems ekranams ir pan.) skaičius, vnt.</t>
  </si>
  <si>
    <t>Parengtų unikalių pranešimų, siužetų spaudai, televizijai ir radijui skaičius, vnt.</t>
  </si>
  <si>
    <t xml:space="preserve">Naujų pranešimų VS biuro interneto svetainėje ir socialiniuose tinkluose skaičius, vnt. </t>
  </si>
  <si>
    <t>Bendras VS biuro socialinių tinklų prenumeratorių (sekėjų) skaičius, vnt.</t>
  </si>
  <si>
    <t>VBES</t>
  </si>
  <si>
    <t>Sveikatos kabinetų aprūpintų reikalinga įranga skaičius</t>
  </si>
  <si>
    <t>Sveikatos kabinetų aprūpinimas metodinėmis priemonėmis ir įranga</t>
  </si>
  <si>
    <t>Sveikatos kabinetų einamasis remontas</t>
  </si>
  <si>
    <t>Sveikatos kabinetų, kuriuose atliktas remontas skaičius</t>
  </si>
  <si>
    <t>I.K., N.T.</t>
  </si>
  <si>
    <t>EEE</t>
  </si>
  <si>
    <t>Įmonių, pasirašiusių/vertinančių pasirašymo galimybę susitarimus su Ministerija, skaičius, vnt.</t>
  </si>
  <si>
    <t>I.K., R.L.</t>
  </si>
  <si>
    <t>Seminarų ciklo „Šeimos pasirengimas naujagymio atėjimui": šeimos sveikatos stiprinimas nėštumo metu ir kūdikio priežiūros temomis vykdymas (DU koordinatoriaus, viešinimas) (papildomas finansavimas reikalingas iš VSRSP lektoriams)</t>
  </si>
  <si>
    <t>2 pavadinimų 9 vnt.</t>
  </si>
  <si>
    <t>Jaunųjų sveikatos amabsadorių gerosios patirties mainų  platformos ir express patirties sklaidos organizavimas</t>
  </si>
  <si>
    <t>R.L.,E.B., J.D., D.P.</t>
  </si>
  <si>
    <t>R.L.,E.B., J.D.
E.B., D.P.</t>
  </si>
  <si>
    <t>4.1. Mokyklų, kuriose įgyvendinta priemonė (kaupiamasis rodiklis nuo programos pradžios - 2019  metų), dalis (proc.)</t>
  </si>
  <si>
    <t>Dalyvavimas atvejų vadybos posėdžiuos</t>
  </si>
  <si>
    <t>Konsultavimas atvejo vadybos posėdžiuose</t>
  </si>
  <si>
    <t xml:space="preserve">Apklaustų respondentų skaičius vnt. </t>
  </si>
  <si>
    <t>Maisto produktų, kurių sudėtis stebima, skaičius</t>
  </si>
  <si>
    <t>konsultavimų skaičius, vnt.</t>
  </si>
  <si>
    <t xml:space="preserve">Maisto produktų gamybos įmonių atsakingų darbuotojų konsultavimas </t>
  </si>
  <si>
    <t>Fizinio pajėgumo rezultatų analizė ir rekomendacijos mokyklos bendruomenės nariams.</t>
  </si>
  <si>
    <t>pateiktų rekomendacijų, metodinės pagalbos skaičius, vnt.</t>
  </si>
  <si>
    <t>COVID-19 situacijos būtinųjų sąlygų laikymasis, vertinimas</t>
  </si>
  <si>
    <t>Pateiktų rekomendacijų skaičius (vnt)</t>
  </si>
  <si>
    <t>Suteiktų konsultacijų skaičius (vnt)</t>
  </si>
  <si>
    <t>Pravesti pokalbius su mokinių tėvais, kurie pirmą kartą pradeda lankyti ugdymo įstaigą</t>
  </si>
  <si>
    <t>E.N.</t>
  </si>
  <si>
    <t>1 pusmetis</t>
  </si>
  <si>
    <t>Veiklos rodiklis 1.1.2 Vaikų fizinio aktyvumo programos „Aktyvus gyvenimui -AG!“ dalyvių skaičius</t>
  </si>
  <si>
    <t>Veiklos rodiklis 1.1.5 Pirmosios pagalbos mokymų dalyvių skaičius</t>
  </si>
  <si>
    <t>Veiklos rodiklis 2.1.3 Vyresnio amžiaus asmenų psichinės sveikatos gerinimo programos dalyviai</t>
  </si>
  <si>
    <t>Konkursų skaičius</t>
  </si>
  <si>
    <t xml:space="preserve">Grupių skaičius </t>
  </si>
  <si>
    <t>Paskaitų ciklai</t>
  </si>
  <si>
    <t xml:space="preserve">Paskaitų skaičius </t>
  </si>
  <si>
    <t>Klaipėdos rajono savivaldybės administracijos</t>
  </si>
  <si>
    <t>Laima Kaveckiene</t>
  </si>
  <si>
    <t>Kultūros, sveikatos ir socialinės politikos skyriaus vedėja</t>
  </si>
  <si>
    <t>8.5.</t>
  </si>
  <si>
    <t>Parengtų statistinių satraukų, apžvalgų skaičius</t>
  </si>
  <si>
    <t>8.6.</t>
  </si>
  <si>
    <t>8.7.</t>
  </si>
  <si>
    <t>Gyventojų profilaktinio testavimo ar kitų su Covid-19 valdymu susijusių statistinių dumenų kaupimas ir ESOC informacijos teikimas</t>
  </si>
  <si>
    <t>Mobilaus punkto rezultatų stebėsena ir informacijos ESOC teikimas</t>
  </si>
  <si>
    <t>Covid-19 situacijos stebėsena ir vertinimas ir informacijos ESOC teikimas</t>
  </si>
  <si>
    <t>R.A. ir kiti</t>
  </si>
  <si>
    <t>Ištirtų atvejų skaičius</t>
  </si>
  <si>
    <t xml:space="preserve">NVSC pagalba tiriant Covid-19 atvejus </t>
  </si>
  <si>
    <t xml:space="preserve">Covid-19 židinių valdymas ugdymo įstaigose </t>
  </si>
  <si>
    <t>Gyventojų informavimas Covid-19 prevencijos  klausimais</t>
  </si>
  <si>
    <t>Gyventojų konsultacinės linijos Covid-19 prevencijos ir vakcinavimo klausimais užtikrinimas</t>
  </si>
  <si>
    <t>R.L., I.K.</t>
  </si>
  <si>
    <t>Informacinių žinučių skaičius</t>
  </si>
  <si>
    <t>18.1</t>
  </si>
  <si>
    <t>Dalyvavimas Nacionalinės sveikatos tarybos veikloje</t>
  </si>
  <si>
    <t>Socialinio recepto intervencijos diegimas - I etapas - pasiruošimas ir įsivertinimas pakartotinis esant Covid-19 situacijai</t>
  </si>
  <si>
    <t>4.46</t>
  </si>
  <si>
    <t>5.40.</t>
  </si>
  <si>
    <t>5.41.</t>
  </si>
  <si>
    <t>5.42.</t>
  </si>
  <si>
    <t>5.43.</t>
  </si>
  <si>
    <t>5.44.</t>
  </si>
  <si>
    <t>5.45.</t>
  </si>
  <si>
    <t>5.46</t>
  </si>
  <si>
    <t>5.47.</t>
  </si>
  <si>
    <t>mobilaus punkto koordintoriaus funkcijos vykdymas</t>
  </si>
  <si>
    <t>I.V.</t>
  </si>
  <si>
    <t>5.48.</t>
  </si>
  <si>
    <t>Sveikos gyvensenos kultūros gyventojams formavimas</t>
  </si>
  <si>
    <t>Pilotinio „Sveikas miestelis“ tinklo koncepcijos diegimas (miestelis/gyvenvietė atrenkamas konkurso būdu)</t>
  </si>
  <si>
    <t>Sveikatą stiprinančių ir aktyvių mokyklų tinklo palaikymas ir naujų narių įtraukimas</t>
  </si>
  <si>
    <t xml:space="preserve">Organizuoti seminarų ciklą „Šeimos pasirengimas naujagimio atėjimui“ </t>
  </si>
  <si>
    <t xml:space="preserve">Prevencinis priemonė „Sveikų dantukų fiesta“ </t>
  </si>
  <si>
    <t>I.K.,J.D.</t>
  </si>
  <si>
    <t xml:space="preserve">Konkurso būdu atrinktas miestelis/gyvenvietė, atliktų bendruomenės sveikatos poreikių analizių skaičius </t>
  </si>
  <si>
    <t>R.L., N.T.</t>
  </si>
  <si>
    <t>Bendruomenių įsitraukimo į asmens sveikatos priežiūros įstaigų vykdomų prevencinių programų vykdymą skatinimas stiprinant bendruomenių gebėjimus.</t>
  </si>
  <si>
    <t>N.T., R.L.</t>
  </si>
  <si>
    <t xml:space="preserve">Organizuotų mokymų skaičius 
</t>
  </si>
  <si>
    <t>Supervizijų skaičius</t>
  </si>
  <si>
    <t>Atliktų analizių skaičius</t>
  </si>
  <si>
    <t>Atrinktų BO, NVO, dalyvaujančių projektinėje veikloje, skaičius</t>
  </si>
  <si>
    <t xml:space="preserve">Mokyklų, naujai įsijungusių į sveikatą stiprinančių mokyklų tinklą, skaičius </t>
  </si>
  <si>
    <t>Mokyklų, dalyvaujančių sveikatą stiprinančių mokyklų tinkle, skaičius</t>
  </si>
  <si>
    <t xml:space="preserve">Mokyklų, dalyvaujančių aktyvių mokyklų tinkle, skaičius </t>
  </si>
  <si>
    <t xml:space="preserve">Mokyklų, naujai įsijungusių į aktyvių mokyklų tinklą, skaičius </t>
  </si>
  <si>
    <t>Parengtų miestelio poreikių įgyvendinimo plano projektų skaičius</t>
  </si>
  <si>
    <t xml:space="preserve">Seminarų skaičius </t>
  </si>
  <si>
    <t>Mokyklų skaičius</t>
  </si>
  <si>
    <t>Projekto „Sveikas senėjimas 60+“ Aš Judu dalyvių sveikatos rodiklių įvertinimas.</t>
  </si>
  <si>
    <t>Sveikatos stiprinimo programos, skirtos širdies ir kraujagyslių ligų bei cukrinio diabeto profilaktikai, dalyvių rodiklių įvertinimas.</t>
  </si>
  <si>
    <t>Europos judumo savaitės renginių organizavimas.</t>
  </si>
  <si>
    <t>Fizinio aktyvumo skatinimo veiklos bendruomenėse.</t>
  </si>
  <si>
    <t>Bendras dalyvių skaičius</t>
  </si>
  <si>
    <t>VSRSP</t>
  </si>
  <si>
    <t>T.S, B.V.</t>
  </si>
  <si>
    <t>1/25 proc.</t>
  </si>
  <si>
    <t xml:space="preserve">Organizuoti mokymus "Darbo su elgesio ir emocinių sutrikimų turinčiais vaikais ypatumai“ </t>
  </si>
  <si>
    <t>I pusmetis</t>
  </si>
  <si>
    <t>Mokymų skaičius</t>
  </si>
  <si>
    <t>4.35</t>
  </si>
  <si>
    <t>4.40</t>
  </si>
  <si>
    <t>4.41</t>
  </si>
  <si>
    <t>4.42</t>
  </si>
  <si>
    <t>4.43</t>
  </si>
  <si>
    <t>4.44</t>
  </si>
  <si>
    <t>4.45</t>
  </si>
  <si>
    <t>4.47</t>
  </si>
  <si>
    <t>4.48</t>
  </si>
  <si>
    <t>Visuomenės sveikatos rėmimo specialiosios programos priemonių vykdymas</t>
  </si>
  <si>
    <t>9 priedas</t>
  </si>
  <si>
    <t>Plans (ketvirtis)</t>
  </si>
  <si>
    <t>Faktas
(ketvirtis)</t>
  </si>
  <si>
    <t>Veiksmo įvykdymo terminas</t>
  </si>
  <si>
    <t>Pasiekta reikšmė</t>
  </si>
  <si>
    <t>Panaudotos lėšos iš viso, tūkst. eurų</t>
  </si>
  <si>
    <t>N.T./DP</t>
  </si>
  <si>
    <t>N.T./V.B.</t>
  </si>
  <si>
    <t>nebuvo, nuo 2021-05 d. nays pakeistas</t>
  </si>
  <si>
    <t>veikla sustabdyta dėl poreikio vykdyti  Covid-19 valdymo priemones</t>
  </si>
  <si>
    <t>2 pva,/po 7 vnt.</t>
  </si>
  <si>
    <t>Duomenys renkami analizei</t>
  </si>
  <si>
    <t>OV sprendimas beleidžia vykdyti šios veiklos</t>
  </si>
  <si>
    <t>parengtų prgramų skaičius</t>
  </si>
  <si>
    <t>4/ /1</t>
  </si>
  <si>
    <t>1/   /1</t>
  </si>
  <si>
    <t>1  /0 NVO diskusijoje</t>
  </si>
  <si>
    <t>atšaukta veikla dėl resursų nukreipimo į Covid-19 valdymą</t>
  </si>
  <si>
    <t>Darbuotojų kėlusių kvalifikaciją skaičius (unikalus skaičius)</t>
  </si>
  <si>
    <t>2/  /2</t>
  </si>
  <si>
    <t>Įdiegtų prgramų skaičius/parengtų programų</t>
  </si>
  <si>
    <t>2/  /80</t>
  </si>
  <si>
    <t>16 (223 ak. val.)</t>
  </si>
  <si>
    <t>t.p.</t>
  </si>
  <si>
    <t>orientuotasi į informacines žinutes</t>
  </si>
  <si>
    <t xml:space="preserve">1/20 proc. </t>
  </si>
  <si>
    <t>Darbo valadnų skaičius</t>
  </si>
  <si>
    <t>2-4 ketv</t>
  </si>
  <si>
    <t>1-3 ketv.</t>
  </si>
  <si>
    <t>2 pusm.</t>
  </si>
  <si>
    <t>20/   /16</t>
  </si>
  <si>
    <t>Dokumentų skaičius tvarkomas elektroniniu būdu, dalis nuo visų įstaigos 2021 m. dokumentacijos plane suplanuotų (proc.)</t>
  </si>
  <si>
    <t>Vyresnio amžiaus žmonių (65 metų ir daugiau) fizinio aktyvumo skatinimas (Pagal programos "Aš judu" metodiką ir kitas programas)</t>
  </si>
  <si>
    <t>mokyklose testuotų moknių skaičius</t>
  </si>
  <si>
    <t>skaičius</t>
  </si>
  <si>
    <t>prie priemonės 4.47 nurodyta</t>
  </si>
  <si>
    <t>EEEVB</t>
  </si>
  <si>
    <t>4.1.5.4. "Dotacija patirtoms išlaidoms, susijusioms su darbuotojų darbo užmokesčio didinimu, kompensuoti"</t>
  </si>
  <si>
    <t>Mobiliam punkte iš viso dirbta valandų</t>
  </si>
  <si>
    <t>Darbas mobiliame punkte</t>
  </si>
  <si>
    <t>Kompensacija iš Gargždų ligoninės už darbą ombiliame punkte pagal sutartį</t>
  </si>
  <si>
    <t>VBD Covid</t>
  </si>
  <si>
    <r>
      <t xml:space="preserve">Covid-19 valdymo priemonės vykdytosa ir jų apimtys
</t>
    </r>
    <r>
      <rPr>
        <i/>
        <sz val="8"/>
        <rFont val="Arial"/>
        <family val="2"/>
        <charset val="186"/>
      </rPr>
      <t>Klaipėdos rajono savivaldybėje</t>
    </r>
    <r>
      <rPr>
        <sz val="8"/>
        <rFont val="Arial"/>
        <family val="2"/>
        <charset val="186"/>
      </rPr>
      <t xml:space="preserve">
1. Ištirtų atvejų ir suvestų į Juvares sistemą skaičius - 2339 ištirtų atvejų; nuo 2021-10-06 d. ištirti- 271 protrūkiai ugdymo įstaigose;
2. Tirti atvejus įtrauktų darbuotojų skaičius - 27 darbuotojai; 
3. Pateikta COVID-19 statistika, naujausia informacija susijusi su koronavirusu (teisės aktai, rekomendacijos, straipsniai) -  300 informavimo veiksmų skaičius;
4. Mokyklų, kuriuose organizuotas mokinių testavimas skaičius - 19 ugdymo įstaigų ir jų skyriai. Mokyklose testuotų asmenų skaičius - 23209 asmenys. Konsultacijų COVID-19 tema mokyklose skaičius - 5000 konsultacijų;
5. Mobilaus autobusiuko Covid-19 testavimui veiklos koordinatoriaus funkcijos vykdymas, budėjimas ir testavimas prie valstybinius bandos egzaminus - 5 darbuotojai, 91 val.;
6. Mobilios komandos  mokinių testavimui protrūkių metu organizavimas.
Kiti veiksmai susiję su Covid-19 valdymu:
1. Suteiktų konsultacijų gyventojams vakcinavimo, izoliavimosi ir kt. klausimais skaičius (telefonu) - 858 konsultacijos; 94 konsultacijos el. paštu;
2. Gyventojų registracija vakcinavimui ir siuntimas skiepijimo centrams skaičius užregistruoti 82 gyventojai; išsiųsti 48 sąrašai;
3. Darbas mobiliame punkte: įtrauktų darbuotojų skaičius - 20; bendras valandų skaičius- 2503;
4. Dalyvauta savivaldybės ekstremalių situacijų operacijų centro veikloje - 39 posėdžiai;
5. Dalyvauta Ekstremalios situacijos komisijos veikloje (pavaduojantis specialistas) - 6 posėdžiai;
6. Specialistų delegavimas į vakcinavimo centrus ir mobilaus skiepijimo autobusiuko veiklą.      
</t>
    </r>
    <r>
      <rPr>
        <i/>
        <sz val="8"/>
        <rFont val="Arial"/>
        <family val="2"/>
        <charset val="186"/>
      </rPr>
      <t>Skuodo rajono savivaldybėje</t>
    </r>
    <r>
      <rPr>
        <sz val="8"/>
        <rFont val="Arial"/>
        <family val="2"/>
        <charset val="186"/>
      </rPr>
      <t xml:space="preserve">
1. Informavimo veiksnių skaičius iš viso imtinai iki 2021 m. gruodžio 31 d.: teikta informacija susijusi su COVID-19 Skuodo savivaldybės suinteresuotiems asmenims (naujienos, operacijų vadovo sprendimai, teisės aktai, statistika, rekomendacijos ir kita aktuali informacija, užklausų rengimas ir išsiuntimas), skaičius - 300 (šis skaičius nėra pridėtas prie punkto 20.1 bei 21.1.)*
2. Ištirtų atvejų ir suvestų į Juvares sistemą skaičius: 351
3. Dalyvauta ektremalių situacijų posėdžiuose: 13
4. Suteiktų konsultacijų gyventojams vakcinavimo, izoliavimosi ir kt. klausimais skaičius (telefonu): 308
5. Suteiktų konsultacijų skaičius mokyklos bendruomenei: 850
6. Tirtų protrūkių skaičius: 28
7. Tirtų protrūkių skaičius ugdymo įstaigose skaičius: 19
8. Ugdymo įstaigų, kuriuose testavosi mokiniai skaičius: 8. Ugdymo įstaigose testuotų mokinių skaičius:  13013 atliktų testų skaičius. Konsultacijų COVID-19 tema ugdymo įstaigose skaičius (dalyvavimas mokyklos susirinkimuose/posėdžiuose dėl COVID-19 ligos valdymo): 120
Rietavo savivaldybėje
1. Biuras teikė informacija susijusią su COVID-19 Rietavo savivaldybės suinteresuotiems asmenims (naujienos, operacijų vadovo sprendimai, teisės aktai, statistika, rekomendacijos ir kita aktuali informacija, užklausų rengimas ir išsiuntimas), informavimo veiksmų skaičius - 300
2. Ištirtų atvejų ir suvestų į Juvares sistemą skaičius - 180. Tirti atvejus įtrauktų darbuotojų skaičius - 2
3. Suteiktų konsultacijų gyventojams vakcinavimo, izoliavimosi ir kt. klausimais skaičius (telefonu) - 53
4. Darbas mobiliame punkte: įtrauktų darbuotojų skaičius - 1, bendras valandų skaičius - 309 val.
5. Mokyklų, kuriuose testavosi mokiniai skaičius - 4, mokyklose testuotų mokinių skaičius - 587, konsultacijų COVID-19 tema mokyklose skaičius - 146.</t>
    </r>
  </si>
  <si>
    <t xml:space="preserve">Pateikiama informacija apie pasiektą pažangą, kylusias problemas ir iššūkius. 
Pažanga:
1. 2021 metais sugebėjome komandoje suvaldyti darbuotojų krūvius ir užtikrinti, kad būtų maksimaliai darbuotojai nukreipti į pagalbą valdant Covid-19 situaciją savivaldybėse, arba pritrauktas naujas personalas papildomų funkcijų vykdymui ir užtikrintas visų pastangomis visuomenės sveikatos stiprinimo ir stebėsenos, jaunimui palankių sveikatos priežiūros, psichologinės gerovės ir kitų suplanuotų paslaugų mastas gyventojams.
2. Parengta maitinimo programa, kuri leidžia skaitmenizuoti maitinimo organizavimo funkcijos procesus.
3. Nenutrūkstamai pradėtos diegti visus metus psichologinės gerovės paslaugos.
4. Pritrauktows papildomos investicijos į mokyklų sveikatos kabinetų atnaujinimą ir metodinių priemonių įsigijimą.
5. Pasiruošta nujų gerovės konsultantų palsaugų diegimui (pateikta projektinė paraiška).
6. Pritrauktos papildomos investicijos į jaunimui palankių svikatos priežiūros paslaugų plėtrą.
7. Įstaigai skirtos papildomos patalpos priemonių laikymui.
8. Užtikrintas skalndus gyventojų informavimas apie teikiamas paslaugas ir Covid-19 valdymą.
Kylusios problemos ir iššūkiai:
1. Siekiant pereiti prie kito modelio psichologinių gerovės palsaugų teikimo įdarbinant specialistus įstaigoje susidurta su psichologų galinčių teikti individualias konsultacijas trūkumu. Reikalingų darbuotojų paieška užtruko 4 mėnesius. Siekiant užtikrinti paslaugų mastą ir įvairovę įsigytos papildomos paslaugos iš išorės.
2. 2021 metais pirmame pusmetyje paskelbtas karantino metu ir po jo gyventojai išliko atsargūs, todėl buvo sudėtinga pritraukti gyventojus į fizinio aktyvumo ir kitus kontaktines sveikatos stiprinimo veiklas. Aktyvinant viešinimą veiklos pavyko pritraukti gyventojus į prioritetines veiklas.
3. Įstaiga turėjo perorientuoti savo veiklą ir užtikrinti nustatytų Lietuvos Respublikos sveikatos apsaugos ministerijos nustatytų prioritetų įvykdymą. Įstaigos darbuotojų darbo krūvis padidėjo daugiau nei 50 procentų. papildomai žemiau pateikiama informacija apie Covid-19 valdyme vykdytas priemones, kurių mastą planuojant veiklas yra neįmanoma nustatyti.
4. Greitai besikeičiantys teisės aktai susiję su mokyklose taikomais testavimo, saugos reikalavimais, vakcinavimo pradžia, naujų užsikrėtimo atvejų tyrimo poreikis reikalavo koncentruoti darbuotojus vykdančius visas funkcijas nepriklausomai nuo jų užimamų pareigų ir nukreipti į ekstremalios situacijos suvaldymą.
5. įstaiga pradėjo vykdyti du norvegijos finansinio mechanizmo finansuojamus projektus. 
6. Dėl Covid-19 susidariusių krūviu iš darbo išėjo du darbuotojai, dėl naujai pradėtų vykdyti ar paskirtų vykdyti veiklų priimti nauji darbuotojai į darbčą mobiliame punkte, projektų veiklų vykdymui, taip pat  pavyko užtikrinti kad mokyklose teiktų paslaugas reikalingas skaičius visuomenės sveikatos specialistų.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</si>
</sst>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0"/>
      <name val="Arial"/>
      <charset val="186"/>
    </font>
    <font>
      <sz val="10"/>
      <name val="Arial"/>
      <family val="2"/>
    </font>
    <font>
      <sz val="7"/>
      <name val="Arial"/>
      <family val="2"/>
      <charset val="186"/>
    </font>
    <font>
      <sz val="8"/>
      <name val="Arial"/>
      <family val="2"/>
      <charset val="186"/>
    </font>
    <font>
      <sz val="8"/>
      <name val="Arial"/>
      <family val="2"/>
      <charset val="186"/>
    </font>
    <font>
      <i/>
      <sz val="8"/>
      <name val="Arial"/>
      <family val="2"/>
      <charset val="186"/>
    </font>
    <font>
      <i/>
      <sz val="10"/>
      <name val="Arial"/>
      <family val="2"/>
      <charset val="186"/>
    </font>
    <font>
      <b/>
      <sz val="10"/>
      <name val="Arial"/>
      <family val="2"/>
      <charset val="186"/>
    </font>
    <font>
      <sz val="10"/>
      <name val="Arial"/>
      <family val="2"/>
      <charset val="186"/>
    </font>
    <font>
      <b/>
      <sz val="8"/>
      <name val="Arial"/>
      <family val="2"/>
      <charset val="186"/>
    </font>
    <font>
      <b/>
      <i/>
      <sz val="8"/>
      <name val="Arial"/>
      <family val="2"/>
      <charset val="186"/>
    </font>
    <font>
      <i/>
      <sz val="8"/>
      <color theme="1"/>
      <name val="Arial"/>
      <family val="2"/>
      <charset val="186"/>
    </font>
    <font>
      <sz val="8"/>
      <color theme="1"/>
      <name val="Arial"/>
      <family val="2"/>
      <charset val="186"/>
    </font>
    <font>
      <sz val="8"/>
      <color theme="0"/>
      <name val="Arial"/>
      <family val="2"/>
      <charset val="186"/>
    </font>
    <font>
      <sz val="8"/>
      <color rgb="FF000000"/>
      <name val="Arial"/>
      <family val="2"/>
      <charset val="186"/>
    </font>
    <font>
      <sz val="10"/>
      <color rgb="FFFF0000"/>
      <name val="Arial"/>
      <family val="2"/>
      <charset val="186"/>
    </font>
    <font>
      <sz val="7"/>
      <color rgb="FFFF0000"/>
      <name val="Arial"/>
      <family val="2"/>
      <charset val="186"/>
    </font>
    <font>
      <sz val="9"/>
      <name val="Arial"/>
      <family val="2"/>
    </font>
    <font>
      <sz val="8"/>
      <name val="Arial"/>
      <family val="2"/>
    </font>
    <font>
      <i/>
      <sz val="8"/>
      <name val="Times New Roman"/>
      <family val="1"/>
      <charset val="186"/>
    </font>
    <font>
      <sz val="6"/>
      <name val="Arial"/>
      <family val="2"/>
      <charset val="186"/>
    </font>
  </fonts>
  <fills count="10">
    <fill>
      <patternFill patternType="none"/>
    </fill>
    <fill>
      <patternFill patternType="gray125"/>
    </fill>
    <fill>
      <patternFill patternType="solid">
        <fgColor indexed="5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rgb="FFFFFFFF"/>
        <bgColor indexed="64"/>
      </patternFill>
    </fill>
    <fill>
      <patternFill patternType="solid">
        <fgColor theme="0"/>
        <bgColor indexed="64"/>
      </patternFill>
    </fill>
    <fill>
      <patternFill patternType="solid">
        <fgColor rgb="FFCCFF99"/>
        <bgColor indexed="64"/>
      </patternFill>
    </fill>
    <fill>
      <patternFill patternType="solid">
        <fgColor indexed="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s>
  <cellStyleXfs count="2">
    <xf numFmtId="0" fontId="0" fillId="0" borderId="0"/>
    <xf numFmtId="0" fontId="1" fillId="0" borderId="0"/>
  </cellStyleXfs>
  <cellXfs count="467">
    <xf numFmtId="0" fontId="0" fillId="0" borderId="0" xfId="0"/>
    <xf numFmtId="0" fontId="3" fillId="0" borderId="0" xfId="0" applyFont="1"/>
    <xf numFmtId="3" fontId="3" fillId="0" borderId="1" xfId="0" applyNumberFormat="1" applyFont="1" applyBorder="1" applyAlignment="1">
      <alignment horizontal="center" vertical="center" wrapText="1"/>
    </xf>
    <xf numFmtId="0" fontId="2" fillId="0" borderId="0" xfId="0" applyFont="1" applyBorder="1"/>
    <xf numFmtId="3" fontId="2" fillId="0" borderId="0" xfId="0" applyNumberFormat="1" applyFont="1" applyBorder="1"/>
    <xf numFmtId="0" fontId="2" fillId="0" borderId="0" xfId="0" applyFont="1"/>
    <xf numFmtId="3" fontId="3"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Border="1" applyAlignment="1">
      <alignment horizontal="left" vertical="center" wrapText="1"/>
    </xf>
    <xf numFmtId="0" fontId="0" fillId="0" borderId="2" xfId="0" applyBorder="1"/>
    <xf numFmtId="0" fontId="0" fillId="0" borderId="0" xfId="0" applyBorder="1" applyAlignment="1"/>
    <xf numFmtId="0" fontId="3" fillId="0" borderId="0" xfId="0" applyFont="1" applyAlignment="1">
      <alignment horizontal="center" vertical="top"/>
    </xf>
    <xf numFmtId="0" fontId="5" fillId="0" borderId="0" xfId="0" applyFont="1" applyAlignment="1">
      <alignment horizontal="center" vertical="top"/>
    </xf>
    <xf numFmtId="0" fontId="5" fillId="0" borderId="0" xfId="0" applyFont="1" applyBorder="1" applyAlignment="1">
      <alignment horizontal="center" vertical="top"/>
    </xf>
    <xf numFmtId="0" fontId="1" fillId="0" borderId="0" xfId="0" applyFont="1" applyAlignment="1">
      <alignment horizontal="left"/>
    </xf>
    <xf numFmtId="0" fontId="8" fillId="0" borderId="0" xfId="0" applyFont="1"/>
    <xf numFmtId="3" fontId="2" fillId="0" borderId="0" xfId="0" applyNumberFormat="1" applyFont="1" applyFill="1" applyBorder="1"/>
    <xf numFmtId="0" fontId="2" fillId="0" borderId="0" xfId="0" applyFont="1" applyFill="1"/>
    <xf numFmtId="0" fontId="3" fillId="0" borderId="1" xfId="0" applyFont="1" applyBorder="1" applyAlignment="1">
      <alignment horizontal="center" vertical="center" wrapText="1"/>
    </xf>
    <xf numFmtId="3" fontId="3" fillId="0" borderId="5"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3" fontId="5"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3" fontId="3" fillId="0" borderId="1"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3" fontId="10" fillId="0" borderId="1" xfId="0" applyNumberFormat="1" applyFont="1" applyBorder="1" applyAlignment="1">
      <alignment horizontal="left" vertical="center" wrapText="1"/>
    </xf>
    <xf numFmtId="0" fontId="5" fillId="7" borderId="1" xfId="0" applyFont="1" applyFill="1" applyBorder="1" applyAlignment="1">
      <alignment vertical="top" wrapText="1"/>
    </xf>
    <xf numFmtId="0" fontId="5" fillId="0" borderId="1" xfId="0" applyFont="1" applyBorder="1" applyAlignment="1">
      <alignment vertical="top" wrapText="1"/>
    </xf>
    <xf numFmtId="3" fontId="3" fillId="0" borderId="1" xfId="0" applyNumberFormat="1" applyFont="1" applyFill="1" applyBorder="1" applyAlignment="1">
      <alignment horizontal="left" vertical="center" wrapText="1"/>
    </xf>
    <xf numFmtId="3" fontId="3" fillId="0" borderId="1" xfId="0" applyNumberFormat="1" applyFont="1" applyFill="1" applyBorder="1" applyAlignment="1">
      <alignment horizontal="left" vertical="top" wrapText="1"/>
    </xf>
    <xf numFmtId="3" fontId="5" fillId="0" borderId="3" xfId="0" applyNumberFormat="1" applyFont="1" applyBorder="1" applyAlignment="1">
      <alignment vertical="top" wrapText="1"/>
    </xf>
    <xf numFmtId="0" fontId="3" fillId="0" borderId="1" xfId="0" applyFont="1" applyFill="1" applyBorder="1" applyAlignment="1">
      <alignment horizontal="left" vertical="top" wrapText="1"/>
    </xf>
    <xf numFmtId="3" fontId="3" fillId="0" borderId="1" xfId="0" applyNumberFormat="1" applyFont="1" applyFill="1" applyBorder="1" applyAlignment="1">
      <alignment horizontal="center" wrapText="1"/>
    </xf>
    <xf numFmtId="0" fontId="3" fillId="0" borderId="1" xfId="0" applyFont="1" applyFill="1" applyBorder="1" applyAlignment="1">
      <alignment horizontal="center"/>
    </xf>
    <xf numFmtId="0" fontId="3" fillId="0" borderId="1" xfId="0" applyFont="1" applyFill="1" applyBorder="1" applyAlignment="1">
      <alignment vertical="top" wrapText="1"/>
    </xf>
    <xf numFmtId="0" fontId="3" fillId="0" borderId="1" xfId="0" applyFont="1" applyFill="1" applyBorder="1" applyAlignment="1">
      <alignment horizontal="center" vertical="center"/>
    </xf>
    <xf numFmtId="16" fontId="3" fillId="0" borderId="1" xfId="0" applyNumberFormat="1" applyFont="1" applyFill="1" applyBorder="1" applyAlignment="1">
      <alignment horizontal="center" vertical="center"/>
    </xf>
    <xf numFmtId="0" fontId="3" fillId="7" borderId="1" xfId="0" applyFont="1" applyFill="1" applyBorder="1" applyAlignment="1">
      <alignment horizontal="center" vertical="top"/>
    </xf>
    <xf numFmtId="0" fontId="5" fillId="7" borderId="1" xfId="0" applyFont="1" applyFill="1" applyBorder="1" applyAlignment="1">
      <alignment horizontal="left" vertical="top" wrapText="1"/>
    </xf>
    <xf numFmtId="3" fontId="3"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xf>
    <xf numFmtId="0" fontId="3" fillId="7"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3" fillId="0" borderId="1" xfId="0" applyFont="1" applyFill="1" applyBorder="1" applyAlignment="1">
      <alignment horizontal="left" vertical="top"/>
    </xf>
    <xf numFmtId="3" fontId="3" fillId="7" borderId="1" xfId="0" applyNumberFormat="1" applyFont="1" applyFill="1" applyBorder="1" applyAlignment="1">
      <alignment horizontal="left" vertical="center" wrapText="1"/>
    </xf>
    <xf numFmtId="0" fontId="3" fillId="7" borderId="1" xfId="0" applyFont="1" applyFill="1" applyBorder="1" applyAlignment="1">
      <alignment horizontal="left" vertical="top"/>
    </xf>
    <xf numFmtId="0" fontId="3" fillId="7" borderId="1" xfId="0" applyFont="1" applyFill="1" applyBorder="1" applyAlignment="1">
      <alignment horizontal="left" vertical="center" wrapText="1"/>
    </xf>
    <xf numFmtId="3" fontId="3" fillId="7" borderId="1" xfId="0" applyNumberFormat="1" applyFont="1" applyFill="1" applyBorder="1" applyAlignment="1">
      <alignment horizontal="left" vertical="top" wrapText="1"/>
    </xf>
    <xf numFmtId="3" fontId="9" fillId="7" borderId="5" xfId="0" applyNumberFormat="1" applyFont="1" applyFill="1" applyBorder="1" applyAlignment="1">
      <alignment horizontal="center" vertical="center" wrapText="1"/>
    </xf>
    <xf numFmtId="0" fontId="9" fillId="7" borderId="5" xfId="0" applyFont="1" applyFill="1" applyBorder="1" applyAlignment="1">
      <alignment horizontal="left" vertical="top" wrapText="1"/>
    </xf>
    <xf numFmtId="3" fontId="3" fillId="7" borderId="5" xfId="0" applyNumberFormat="1" applyFont="1" applyFill="1" applyBorder="1" applyAlignment="1">
      <alignment horizontal="center" vertical="center" wrapText="1"/>
    </xf>
    <xf numFmtId="3" fontId="3" fillId="7" borderId="5" xfId="0" applyNumberFormat="1" applyFont="1" applyFill="1" applyBorder="1" applyAlignment="1">
      <alignment horizontal="left" vertical="center" wrapText="1"/>
    </xf>
    <xf numFmtId="0" fontId="3" fillId="7" borderId="5"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5" xfId="0" applyFont="1" applyFill="1" applyBorder="1" applyAlignment="1">
      <alignment horizontal="left" vertical="top"/>
    </xf>
    <xf numFmtId="3" fontId="5" fillId="7" borderId="1" xfId="0" applyNumberFormat="1" applyFont="1" applyFill="1" applyBorder="1" applyAlignment="1">
      <alignment horizontal="center" vertical="top" wrapText="1"/>
    </xf>
    <xf numFmtId="0" fontId="3" fillId="7" borderId="3" xfId="0" applyFont="1" applyFill="1" applyBorder="1" applyAlignment="1">
      <alignment horizontal="center" vertical="top"/>
    </xf>
    <xf numFmtId="3" fontId="3" fillId="7" borderId="3" xfId="0" applyNumberFormat="1" applyFont="1" applyFill="1" applyBorder="1" applyAlignment="1">
      <alignment horizontal="center" vertical="center" wrapText="1"/>
    </xf>
    <xf numFmtId="0" fontId="3" fillId="7" borderId="1" xfId="0" applyFont="1" applyFill="1" applyBorder="1" applyAlignment="1">
      <alignment horizontal="center"/>
    </xf>
    <xf numFmtId="0" fontId="3" fillId="7" borderId="5" xfId="0" applyFont="1" applyFill="1" applyBorder="1" applyAlignment="1">
      <alignment horizontal="center" vertical="top"/>
    </xf>
    <xf numFmtId="0" fontId="3" fillId="7" borderId="3" xfId="0" applyFont="1" applyFill="1" applyBorder="1" applyAlignment="1">
      <alignment horizontal="center" vertical="center" wrapText="1"/>
    </xf>
    <xf numFmtId="3" fontId="3" fillId="7" borderId="3" xfId="0" applyNumberFormat="1" applyFont="1" applyFill="1" applyBorder="1" applyAlignment="1">
      <alignment horizontal="left" vertical="center" wrapText="1"/>
    </xf>
    <xf numFmtId="0" fontId="3" fillId="7" borderId="1" xfId="0" applyFont="1" applyFill="1" applyBorder="1" applyAlignment="1">
      <alignment horizontal="center" vertical="center" wrapText="1"/>
    </xf>
    <xf numFmtId="0" fontId="5" fillId="7" borderId="3" xfId="0" applyFont="1" applyFill="1" applyBorder="1" applyAlignment="1">
      <alignment horizontal="left" vertical="top" wrapText="1"/>
    </xf>
    <xf numFmtId="0" fontId="5" fillId="7" borderId="1" xfId="0" applyFont="1" applyFill="1" applyBorder="1" applyAlignment="1">
      <alignment horizontal="left" vertical="top"/>
    </xf>
    <xf numFmtId="0" fontId="3" fillId="0" borderId="3" xfId="0" applyFont="1" applyFill="1" applyBorder="1" applyAlignment="1">
      <alignment horizontal="left" vertical="top" wrapText="1"/>
    </xf>
    <xf numFmtId="0" fontId="3" fillId="0" borderId="1" xfId="0" applyFont="1" applyFill="1" applyBorder="1" applyAlignment="1">
      <alignment horizontal="center" vertical="center" wrapText="1"/>
    </xf>
    <xf numFmtId="3" fontId="3" fillId="0" borderId="5" xfId="0" applyNumberFormat="1" applyFont="1" applyFill="1" applyBorder="1" applyAlignment="1">
      <alignment horizontal="left" vertical="center" wrapText="1"/>
    </xf>
    <xf numFmtId="0" fontId="3" fillId="0" borderId="5" xfId="0" applyFont="1" applyFill="1" applyBorder="1" applyAlignment="1">
      <alignment horizontal="left" vertical="top" wrapText="1"/>
    </xf>
    <xf numFmtId="0" fontId="3" fillId="0" borderId="5" xfId="0" applyFont="1" applyFill="1" applyBorder="1" applyAlignment="1">
      <alignment horizontal="center" vertical="top" wrapText="1"/>
    </xf>
    <xf numFmtId="3" fontId="3" fillId="0" borderId="3"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5" fillId="7" borderId="5" xfId="0" applyFont="1" applyFill="1" applyBorder="1" applyAlignment="1">
      <alignment horizontal="left" vertical="top" wrapText="1"/>
    </xf>
    <xf numFmtId="0" fontId="3" fillId="0" borderId="3" xfId="0" applyFont="1" applyFill="1" applyBorder="1" applyAlignment="1">
      <alignment horizontal="center" vertical="center"/>
    </xf>
    <xf numFmtId="3" fontId="3" fillId="7" borderId="1" xfId="0" applyNumberFormat="1" applyFont="1" applyFill="1" applyBorder="1" applyAlignment="1">
      <alignment horizontal="center" vertical="top" wrapText="1"/>
    </xf>
    <xf numFmtId="0" fontId="3" fillId="7" borderId="5" xfId="0" applyFont="1" applyFill="1" applyBorder="1" applyAlignment="1">
      <alignment horizontal="left" vertical="top" wrapText="1"/>
    </xf>
    <xf numFmtId="0" fontId="5" fillId="0" borderId="5" xfId="0" applyFont="1" applyFill="1" applyBorder="1" applyAlignment="1">
      <alignment horizontal="left" vertical="top" wrapText="1"/>
    </xf>
    <xf numFmtId="0" fontId="3" fillId="0" borderId="3" xfId="0" applyFont="1" applyBorder="1" applyAlignment="1">
      <alignment horizontal="left" vertical="top" wrapText="1"/>
    </xf>
    <xf numFmtId="0" fontId="5" fillId="0" borderId="3" xfId="0" applyFont="1" applyFill="1" applyBorder="1" applyAlignment="1">
      <alignment horizontal="left" vertical="top" wrapText="1"/>
    </xf>
    <xf numFmtId="4" fontId="2" fillId="0" borderId="0" xfId="0" applyNumberFormat="1" applyFont="1" applyBorder="1"/>
    <xf numFmtId="3" fontId="2" fillId="0" borderId="0" xfId="0" applyNumberFormat="1" applyFont="1"/>
    <xf numFmtId="3" fontId="2" fillId="0" borderId="0" xfId="0" applyNumberFormat="1" applyFont="1" applyBorder="1" applyAlignment="1">
      <alignment horizontal="right"/>
    </xf>
    <xf numFmtId="3" fontId="3" fillId="0" borderId="1" xfId="0" applyNumberFormat="1" applyFont="1" applyFill="1" applyBorder="1" applyAlignment="1">
      <alignment horizontal="center" vertical="top" wrapText="1"/>
    </xf>
    <xf numFmtId="3" fontId="9" fillId="7" borderId="1" xfId="0" applyNumberFormat="1" applyFont="1" applyFill="1" applyBorder="1" applyAlignment="1">
      <alignment horizontal="center" vertical="center" wrapText="1"/>
    </xf>
    <xf numFmtId="0" fontId="9" fillId="7" borderId="1" xfId="0" applyFont="1" applyFill="1" applyBorder="1" applyAlignment="1">
      <alignment horizontal="left" vertical="top" wrapText="1"/>
    </xf>
    <xf numFmtId="3" fontId="3" fillId="7" borderId="1" xfId="0" applyNumberFormat="1" applyFont="1" applyFill="1" applyBorder="1" applyAlignment="1">
      <alignment vertical="top" wrapText="1"/>
    </xf>
    <xf numFmtId="3" fontId="3" fillId="7" borderId="1" xfId="0" applyNumberFormat="1" applyFont="1" applyFill="1" applyBorder="1" applyAlignment="1">
      <alignment horizontal="center" vertical="center"/>
    </xf>
    <xf numFmtId="3" fontId="3" fillId="7" borderId="3" xfId="0" applyNumberFormat="1" applyFont="1" applyFill="1" applyBorder="1" applyAlignment="1">
      <alignment vertical="top" wrapText="1"/>
    </xf>
    <xf numFmtId="0" fontId="3" fillId="0" borderId="9" xfId="0" applyFont="1" applyBorder="1" applyAlignment="1">
      <alignment horizontal="center" vertical="center"/>
    </xf>
    <xf numFmtId="0" fontId="3" fillId="0" borderId="1" xfId="0" applyFont="1" applyBorder="1" applyAlignment="1">
      <alignment vertical="center" wrapText="1"/>
    </xf>
    <xf numFmtId="3" fontId="5"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3" fontId="3" fillId="0" borderId="1" xfId="0" applyNumberFormat="1" applyFont="1" applyFill="1" applyBorder="1" applyAlignment="1">
      <alignment vertical="top" wrapText="1"/>
    </xf>
    <xf numFmtId="3"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7" borderId="1" xfId="0" applyFont="1" applyFill="1" applyBorder="1" applyAlignment="1">
      <alignment horizontal="center" vertical="top" wrapText="1"/>
    </xf>
    <xf numFmtId="0" fontId="3" fillId="0" borderId="5" xfId="0" applyFont="1" applyBorder="1" applyAlignment="1">
      <alignment horizontal="left" vertical="top" wrapText="1"/>
    </xf>
    <xf numFmtId="0" fontId="3" fillId="0" borderId="1" xfId="0" applyFont="1" applyBorder="1" applyAlignment="1">
      <alignment horizontal="center" vertical="top" wrapText="1"/>
    </xf>
    <xf numFmtId="0" fontId="12" fillId="0" borderId="1" xfId="0" applyFont="1" applyBorder="1" applyAlignment="1">
      <alignment horizontal="left" vertical="top" wrapText="1"/>
    </xf>
    <xf numFmtId="0" fontId="12" fillId="0" borderId="1" xfId="0" applyFont="1" applyBorder="1" applyAlignment="1">
      <alignment horizontal="center" vertical="center" wrapText="1"/>
    </xf>
    <xf numFmtId="0" fontId="12" fillId="7" borderId="1" xfId="0" applyFont="1" applyFill="1" applyBorder="1" applyAlignment="1">
      <alignment horizontal="left" vertical="top" wrapText="1"/>
    </xf>
    <xf numFmtId="0" fontId="14" fillId="7" borderId="1" xfId="0" applyFont="1" applyFill="1" applyBorder="1" applyAlignment="1">
      <alignment horizontal="left" vertical="top" wrapText="1"/>
    </xf>
    <xf numFmtId="0" fontId="12" fillId="7" borderId="1" xfId="0" applyFont="1" applyFill="1" applyBorder="1" applyAlignment="1">
      <alignment horizontal="center" vertical="center" wrapText="1"/>
    </xf>
    <xf numFmtId="3" fontId="3" fillId="0" borderId="3"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3" fontId="10" fillId="0" borderId="1" xfId="0" applyNumberFormat="1" applyFont="1" applyBorder="1" applyAlignment="1">
      <alignment horizontal="left" vertical="top" wrapText="1"/>
    </xf>
    <xf numFmtId="0" fontId="10" fillId="0" borderId="1" xfId="0" applyFont="1" applyBorder="1" applyAlignment="1">
      <alignment horizontal="center" vertical="center"/>
    </xf>
    <xf numFmtId="0" fontId="10" fillId="0" borderId="1" xfId="0" applyFont="1" applyBorder="1" applyAlignment="1">
      <alignment horizontal="left" vertical="top" wrapText="1"/>
    </xf>
    <xf numFmtId="0" fontId="3" fillId="0" borderId="1" xfId="0" applyFont="1" applyBorder="1" applyAlignment="1">
      <alignment horizontal="center" vertical="center"/>
    </xf>
    <xf numFmtId="0" fontId="3" fillId="0" borderId="1" xfId="0" applyFont="1" applyBorder="1" applyAlignment="1">
      <alignment horizontal="left" vertical="top"/>
    </xf>
    <xf numFmtId="0" fontId="15" fillId="0" borderId="0" xfId="0" applyFont="1"/>
    <xf numFmtId="3" fontId="16" fillId="0" borderId="0" xfId="0" applyNumberFormat="1" applyFont="1" applyBorder="1"/>
    <xf numFmtId="3" fontId="3" fillId="7" borderId="3" xfId="0" applyNumberFormat="1" applyFont="1" applyFill="1" applyBorder="1" applyAlignment="1">
      <alignment horizontal="center" vertical="center" wrapText="1"/>
    </xf>
    <xf numFmtId="3" fontId="3" fillId="7" borderId="1" xfId="0" applyNumberFormat="1" applyFont="1" applyFill="1" applyBorder="1" applyAlignment="1">
      <alignment horizontal="center" vertical="center" wrapText="1"/>
    </xf>
    <xf numFmtId="3" fontId="5" fillId="0" borderId="1" xfId="0" applyNumberFormat="1" applyFont="1" applyBorder="1" applyAlignment="1">
      <alignment horizontal="left" vertical="top" wrapText="1"/>
    </xf>
    <xf numFmtId="0" fontId="5" fillId="7" borderId="1" xfId="0" applyFont="1" applyFill="1" applyBorder="1" applyAlignment="1">
      <alignment horizontal="left" vertical="top" wrapText="1"/>
    </xf>
    <xf numFmtId="0" fontId="3" fillId="7" borderId="1" xfId="0" applyFont="1" applyFill="1" applyBorder="1" applyAlignment="1">
      <alignment horizontal="center" vertical="center"/>
    </xf>
    <xf numFmtId="0" fontId="3" fillId="7" borderId="1" xfId="0" applyFont="1" applyFill="1" applyBorder="1" applyAlignment="1">
      <alignment horizontal="center" vertical="center" wrapText="1"/>
    </xf>
    <xf numFmtId="3" fontId="3" fillId="0" borderId="1" xfId="0" applyNumberFormat="1" applyFont="1" applyBorder="1" applyAlignment="1">
      <alignment horizontal="center" vertical="top" wrapText="1"/>
    </xf>
    <xf numFmtId="3" fontId="16" fillId="0" borderId="0" xfId="0" applyNumberFormat="1" applyFont="1" applyFill="1" applyBorder="1"/>
    <xf numFmtId="0" fontId="3" fillId="6" borderId="1" xfId="0" applyFont="1" applyFill="1" applyBorder="1" applyAlignment="1">
      <alignment horizontal="left" vertical="top" wrapText="1"/>
    </xf>
    <xf numFmtId="0" fontId="12" fillId="7" borderId="1" xfId="0" applyFont="1" applyFill="1" applyBorder="1" applyAlignment="1">
      <alignment vertical="top" wrapText="1"/>
    </xf>
    <xf numFmtId="0" fontId="5" fillId="7" borderId="3" xfId="0" applyFont="1" applyFill="1" applyBorder="1" applyAlignment="1">
      <alignment wrapText="1"/>
    </xf>
    <xf numFmtId="0" fontId="3" fillId="7" borderId="1" xfId="0" applyFont="1" applyFill="1" applyBorder="1" applyAlignment="1">
      <alignment vertical="center" wrapText="1"/>
    </xf>
    <xf numFmtId="3" fontId="5" fillId="7" borderId="1" xfId="0" applyNumberFormat="1" applyFont="1" applyFill="1" applyBorder="1" applyAlignment="1">
      <alignment horizontal="center" vertical="center" wrapText="1"/>
    </xf>
    <xf numFmtId="3" fontId="5" fillId="7" borderId="3" xfId="0" applyNumberFormat="1" applyFont="1" applyFill="1" applyBorder="1" applyAlignment="1">
      <alignment horizontal="center" vertical="center" wrapText="1"/>
    </xf>
    <xf numFmtId="0" fontId="17" fillId="7" borderId="1" xfId="0" applyFont="1" applyFill="1" applyBorder="1" applyAlignment="1">
      <alignment horizontal="center" vertical="center"/>
    </xf>
    <xf numFmtId="3" fontId="18" fillId="7" borderId="1" xfId="0" applyNumberFormat="1" applyFont="1" applyFill="1" applyBorder="1" applyAlignment="1">
      <alignment horizontal="center" vertical="center" wrapText="1"/>
    </xf>
    <xf numFmtId="0" fontId="2" fillId="0" borderId="1" xfId="0" applyFont="1" applyBorder="1"/>
    <xf numFmtId="3" fontId="3" fillId="0" borderId="3" xfId="0" applyNumberFormat="1" applyFont="1" applyFill="1" applyBorder="1" applyAlignment="1">
      <alignment horizontal="left" vertical="top" wrapText="1"/>
    </xf>
    <xf numFmtId="3" fontId="3" fillId="0" borderId="3" xfId="0" applyNumberFormat="1" applyFont="1" applyFill="1" applyBorder="1" applyAlignment="1">
      <alignment horizontal="center" vertical="top" wrapText="1"/>
    </xf>
    <xf numFmtId="3" fontId="5" fillId="0" borderId="3" xfId="0" applyNumberFormat="1" applyFont="1" applyBorder="1" applyAlignment="1">
      <alignment horizontal="left" vertical="top" wrapText="1"/>
    </xf>
    <xf numFmtId="3" fontId="5" fillId="0" borderId="5" xfId="0" applyNumberFormat="1" applyFont="1" applyBorder="1" applyAlignment="1">
      <alignment horizontal="left" vertical="top" wrapText="1"/>
    </xf>
    <xf numFmtId="3" fontId="5" fillId="0" borderId="5" xfId="0" applyNumberFormat="1" applyFont="1" applyBorder="1" applyAlignment="1">
      <alignment horizontal="center" vertical="center" wrapText="1"/>
    </xf>
    <xf numFmtId="3" fontId="5" fillId="0" borderId="3" xfId="0" applyNumberFormat="1" applyFont="1" applyBorder="1" applyAlignment="1">
      <alignment horizontal="center" vertical="top" wrapText="1"/>
    </xf>
    <xf numFmtId="3" fontId="3" fillId="0" borderId="3" xfId="0" applyNumberFormat="1" applyFont="1" applyBorder="1" applyAlignment="1">
      <alignment horizontal="center" vertical="top" wrapText="1"/>
    </xf>
    <xf numFmtId="3" fontId="3" fillId="0" borderId="3" xfId="0" applyNumberFormat="1" applyFont="1" applyBorder="1" applyAlignment="1">
      <alignment horizontal="left" vertical="top" wrapText="1"/>
    </xf>
    <xf numFmtId="0" fontId="3" fillId="7" borderId="5" xfId="0" applyFont="1" applyFill="1" applyBorder="1" applyAlignment="1">
      <alignment horizontal="center" vertical="center"/>
    </xf>
    <xf numFmtId="3" fontId="3" fillId="7" borderId="3" xfId="0" applyNumberFormat="1" applyFont="1" applyFill="1" applyBorder="1" applyAlignment="1">
      <alignment horizontal="center" vertical="center" wrapText="1"/>
    </xf>
    <xf numFmtId="0" fontId="5" fillId="7" borderId="3" xfId="0" applyFont="1" applyFill="1" applyBorder="1" applyAlignment="1">
      <alignment horizontal="left" vertical="top" wrapText="1"/>
    </xf>
    <xf numFmtId="3" fontId="3" fillId="0" borderId="1" xfId="0" applyNumberFormat="1" applyFont="1" applyBorder="1" applyAlignment="1">
      <alignment horizontal="center" vertical="center" wrapText="1"/>
    </xf>
    <xf numFmtId="0" fontId="5" fillId="0" borderId="1" xfId="0" applyFont="1" applyBorder="1" applyAlignment="1">
      <alignment horizontal="left" vertical="top" wrapText="1"/>
    </xf>
    <xf numFmtId="3" fontId="5" fillId="7" borderId="3" xfId="0" applyNumberFormat="1" applyFont="1" applyFill="1" applyBorder="1" applyAlignment="1">
      <alignment horizontal="center" vertical="center" wrapText="1"/>
    </xf>
    <xf numFmtId="0" fontId="3" fillId="7" borderId="3" xfId="0" applyFont="1" applyFill="1" applyBorder="1" applyAlignment="1">
      <alignment horizontal="left" vertical="top" wrapText="1"/>
    </xf>
    <xf numFmtId="3" fontId="5" fillId="0" borderId="1" xfId="0" applyNumberFormat="1" applyFont="1" applyBorder="1" applyAlignment="1">
      <alignment horizontal="left" vertical="top" wrapText="1"/>
    </xf>
    <xf numFmtId="3" fontId="3" fillId="7" borderId="3" xfId="0" applyNumberFormat="1" applyFont="1" applyFill="1" applyBorder="1" applyAlignment="1">
      <alignment horizontal="center" vertical="top" wrapText="1"/>
    </xf>
    <xf numFmtId="3" fontId="3" fillId="0" borderId="1" xfId="0" applyNumberFormat="1" applyFont="1" applyFill="1" applyBorder="1" applyAlignment="1">
      <alignment horizontal="center" vertical="center" wrapText="1"/>
    </xf>
    <xf numFmtId="0" fontId="3" fillId="0" borderId="5" xfId="0" applyFont="1" applyFill="1" applyBorder="1" applyAlignment="1">
      <alignment horizontal="left" vertical="top" wrapText="1"/>
    </xf>
    <xf numFmtId="0" fontId="3" fillId="7" borderId="1" xfId="0" applyFont="1" applyFill="1" applyBorder="1" applyAlignment="1">
      <alignment horizontal="center" vertical="center"/>
    </xf>
    <xf numFmtId="0" fontId="3"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10" fillId="7" borderId="5" xfId="0" applyFont="1" applyFill="1" applyBorder="1" applyAlignment="1">
      <alignment horizontal="left" vertical="top" wrapText="1"/>
    </xf>
    <xf numFmtId="0" fontId="3" fillId="7" borderId="5" xfId="0" applyFont="1" applyFill="1" applyBorder="1" applyAlignment="1">
      <alignment horizontal="center" vertical="center" wrapText="1"/>
    </xf>
    <xf numFmtId="3" fontId="5" fillId="0" borderId="15" xfId="0" applyNumberFormat="1" applyFont="1" applyBorder="1" applyAlignment="1">
      <alignment horizontal="left" vertical="top" wrapText="1"/>
    </xf>
    <xf numFmtId="3" fontId="3" fillId="0" borderId="15" xfId="0" applyNumberFormat="1" applyFont="1" applyBorder="1" applyAlignment="1">
      <alignment horizontal="center" vertical="center" wrapText="1"/>
    </xf>
    <xf numFmtId="0" fontId="3" fillId="0" borderId="15" xfId="0" applyFont="1" applyBorder="1" applyAlignment="1">
      <alignment horizontal="left" vertical="top" wrapText="1"/>
    </xf>
    <xf numFmtId="3" fontId="19" fillId="0" borderId="1" xfId="0" applyNumberFormat="1" applyFont="1" applyBorder="1" applyAlignment="1">
      <alignment horizontal="left" vertical="top" wrapText="1"/>
    </xf>
    <xf numFmtId="3" fontId="5" fillId="0" borderId="5" xfId="0" applyNumberFormat="1" applyFont="1" applyBorder="1" applyAlignment="1">
      <alignment horizontal="center" vertical="center" wrapText="1"/>
    </xf>
    <xf numFmtId="0" fontId="3" fillId="7" borderId="1" xfId="0" applyFont="1" applyFill="1" applyBorder="1" applyAlignment="1">
      <alignment horizontal="center" vertical="center"/>
    </xf>
    <xf numFmtId="3" fontId="5" fillId="0" borderId="3"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3" fontId="5" fillId="0" borderId="3" xfId="0" applyNumberFormat="1" applyFont="1" applyBorder="1" applyAlignment="1">
      <alignment horizontal="left"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3" fontId="3" fillId="0" borderId="1" xfId="0" applyNumberFormat="1" applyFont="1" applyBorder="1" applyAlignment="1">
      <alignment horizontal="center" vertical="center" wrapText="1"/>
    </xf>
    <xf numFmtId="0" fontId="5" fillId="0" borderId="0" xfId="0" applyFont="1" applyBorder="1" applyAlignment="1">
      <alignment horizontal="center" vertical="top"/>
    </xf>
    <xf numFmtId="0" fontId="3" fillId="2" borderId="1" xfId="0" applyFont="1" applyFill="1" applyBorder="1" applyAlignment="1">
      <alignment horizontal="center" vertical="center" wrapText="1"/>
    </xf>
    <xf numFmtId="0" fontId="1" fillId="0" borderId="0" xfId="0" applyFont="1" applyAlignment="1">
      <alignment horizontal="left"/>
    </xf>
    <xf numFmtId="0" fontId="6" fillId="0" borderId="0" xfId="0" applyFont="1" applyAlignment="1">
      <alignment horizontal="center"/>
    </xf>
    <xf numFmtId="3" fontId="5" fillId="0" borderId="1" xfId="0" applyNumberFormat="1" applyFont="1" applyBorder="1" applyAlignment="1">
      <alignment horizontal="center" vertical="center" wrapText="1"/>
    </xf>
    <xf numFmtId="0" fontId="3" fillId="3"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0" borderId="5" xfId="0" applyFont="1" applyFill="1" applyBorder="1" applyAlignment="1">
      <alignment horizontal="center" vertical="center"/>
    </xf>
    <xf numFmtId="3" fontId="3"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3" fontId="3" fillId="7" borderId="1" xfId="0" applyNumberFormat="1" applyFont="1" applyFill="1" applyBorder="1" applyAlignment="1">
      <alignment horizontal="center" vertical="center" wrapText="1"/>
    </xf>
    <xf numFmtId="0" fontId="5" fillId="7" borderId="1" xfId="0" applyFont="1" applyFill="1" applyBorder="1" applyAlignment="1">
      <alignment horizontal="left" vertical="top" wrapText="1"/>
    </xf>
    <xf numFmtId="14" fontId="0" fillId="0" borderId="0" xfId="0" applyNumberFormat="1"/>
    <xf numFmtId="0" fontId="9" fillId="5" borderId="1" xfId="0" applyFont="1" applyFill="1" applyBorder="1" applyAlignment="1">
      <alignment horizontal="center" vertical="center" wrapText="1"/>
    </xf>
    <xf numFmtId="3" fontId="3" fillId="8" borderId="1" xfId="0" applyNumberFormat="1" applyFont="1" applyFill="1" applyBorder="1" applyAlignment="1">
      <alignment horizontal="center" vertical="center" wrapText="1"/>
    </xf>
    <xf numFmtId="164" fontId="3" fillId="8" borderId="1" xfId="0" applyNumberFormat="1" applyFont="1" applyFill="1" applyBorder="1" applyAlignment="1">
      <alignment horizontal="center" vertical="center" wrapText="1"/>
    </xf>
    <xf numFmtId="164" fontId="3" fillId="8" borderId="1" xfId="0" applyNumberFormat="1" applyFont="1" applyFill="1" applyBorder="1" applyAlignment="1">
      <alignment horizontal="center" vertical="top" wrapText="1"/>
    </xf>
    <xf numFmtId="3" fontId="3" fillId="8" borderId="3" xfId="0" applyNumberFormat="1" applyFont="1" applyFill="1" applyBorder="1" applyAlignment="1">
      <alignment horizontal="center" vertical="center" wrapText="1"/>
    </xf>
    <xf numFmtId="3" fontId="3" fillId="8" borderId="4" xfId="0" applyNumberFormat="1" applyFont="1" applyFill="1" applyBorder="1" applyAlignment="1">
      <alignment horizontal="center" vertical="center" wrapText="1"/>
    </xf>
    <xf numFmtId="3" fontId="3" fillId="8" borderId="5" xfId="0" applyNumberFormat="1" applyFont="1" applyFill="1" applyBorder="1" applyAlignment="1">
      <alignment horizontal="center" vertical="center" wrapText="1"/>
    </xf>
    <xf numFmtId="0" fontId="3" fillId="8" borderId="3" xfId="0" applyFont="1" applyFill="1" applyBorder="1" applyAlignment="1">
      <alignment horizontal="center" vertical="center"/>
    </xf>
    <xf numFmtId="0" fontId="3" fillId="8" borderId="5" xfId="0" applyFont="1" applyFill="1" applyBorder="1" applyAlignment="1">
      <alignment horizontal="center" vertical="center"/>
    </xf>
    <xf numFmtId="0" fontId="3" fillId="8" borderId="3" xfId="0" applyFont="1" applyFill="1" applyBorder="1" applyAlignment="1">
      <alignment horizontal="left" vertical="top"/>
    </xf>
    <xf numFmtId="0" fontId="3" fillId="8" borderId="3" xfId="0" applyFont="1" applyFill="1" applyBorder="1" applyAlignment="1">
      <alignment horizontal="center" vertical="center" wrapText="1"/>
    </xf>
    <xf numFmtId="0" fontId="3" fillId="8" borderId="1" xfId="0" applyFont="1" applyFill="1" applyBorder="1" applyAlignment="1">
      <alignment horizontal="center" vertical="center"/>
    </xf>
    <xf numFmtId="0" fontId="3" fillId="8" borderId="1" xfId="0" applyFont="1" applyFill="1" applyBorder="1" applyAlignment="1">
      <alignment horizontal="center" vertical="center" wrapText="1"/>
    </xf>
    <xf numFmtId="3" fontId="3" fillId="8" borderId="3" xfId="0" applyNumberFormat="1" applyFont="1" applyFill="1" applyBorder="1" applyAlignment="1">
      <alignment horizontal="left" vertical="top" wrapText="1"/>
    </xf>
    <xf numFmtId="3" fontId="3" fillId="8" borderId="1" xfId="0" applyNumberFormat="1" applyFont="1" applyFill="1" applyBorder="1" applyAlignment="1">
      <alignment horizontal="center" vertical="center"/>
    </xf>
    <xf numFmtId="3" fontId="3" fillId="8" borderId="1" xfId="0" applyNumberFormat="1" applyFont="1" applyFill="1" applyBorder="1" applyAlignment="1">
      <alignment horizontal="center" vertical="top" wrapText="1"/>
    </xf>
    <xf numFmtId="3" fontId="3" fillId="8" borderId="1" xfId="0" applyNumberFormat="1" applyFont="1" applyFill="1" applyBorder="1" applyAlignment="1">
      <alignment horizontal="center" wrapText="1"/>
    </xf>
    <xf numFmtId="0" fontId="3" fillId="8" borderId="1" xfId="0" applyFont="1" applyFill="1" applyBorder="1" applyAlignment="1">
      <alignment horizontal="center"/>
    </xf>
    <xf numFmtId="0" fontId="3" fillId="8" borderId="1" xfId="0" applyFont="1" applyFill="1" applyBorder="1" applyAlignment="1">
      <alignment horizontal="left" vertical="top"/>
    </xf>
    <xf numFmtId="3" fontId="3" fillId="8" borderId="15" xfId="0" applyNumberFormat="1" applyFont="1" applyFill="1" applyBorder="1" applyAlignment="1">
      <alignment horizontal="center" vertical="center" wrapText="1"/>
    </xf>
    <xf numFmtId="0" fontId="3" fillId="8" borderId="5" xfId="0" applyFont="1" applyFill="1" applyBorder="1" applyAlignment="1">
      <alignment horizontal="left" vertical="top"/>
    </xf>
    <xf numFmtId="0" fontId="19" fillId="0" borderId="1" xfId="0" applyFont="1" applyBorder="1" applyAlignment="1">
      <alignment vertical="top" wrapText="1"/>
    </xf>
    <xf numFmtId="0" fontId="19" fillId="0" borderId="1" xfId="0" applyFont="1" applyBorder="1" applyAlignment="1">
      <alignment vertical="center" wrapText="1"/>
    </xf>
    <xf numFmtId="0" fontId="1" fillId="0" borderId="0" xfId="0" applyFont="1" applyFill="1" applyAlignment="1">
      <alignment horizontal="left"/>
    </xf>
    <xf numFmtId="0" fontId="0" fillId="0" borderId="0" xfId="0" applyFill="1" applyBorder="1" applyAlignment="1">
      <alignment horizontal="center"/>
    </xf>
    <xf numFmtId="0" fontId="5" fillId="0" borderId="0" xfId="0" applyFont="1" applyFill="1" applyBorder="1" applyAlignment="1">
      <alignment horizontal="center" vertical="top"/>
    </xf>
    <xf numFmtId="0" fontId="0" fillId="0" borderId="0" xfId="0" applyFill="1"/>
    <xf numFmtId="3" fontId="3" fillId="8" borderId="3" xfId="0" applyNumberFormat="1" applyFont="1" applyFill="1" applyBorder="1" applyAlignment="1">
      <alignment horizontal="center" vertical="center" wrapText="1"/>
    </xf>
    <xf numFmtId="3" fontId="3" fillId="8" borderId="5" xfId="0" applyNumberFormat="1" applyFont="1" applyFill="1" applyBorder="1" applyAlignment="1">
      <alignment horizontal="center" vertical="center" wrapText="1"/>
    </xf>
    <xf numFmtId="3" fontId="3" fillId="0" borderId="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3" fontId="3"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3"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0" borderId="1" xfId="0" applyFont="1" applyFill="1" applyBorder="1" applyAlignment="1">
      <alignment horizontal="center" vertical="center"/>
    </xf>
    <xf numFmtId="3" fontId="3"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3"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3"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wrapText="1"/>
    </xf>
    <xf numFmtId="0" fontId="17" fillId="0" borderId="1" xfId="0" applyFont="1" applyFill="1" applyBorder="1" applyAlignment="1">
      <alignment horizontal="center" vertical="center"/>
    </xf>
    <xf numFmtId="3" fontId="18"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left" vertical="center" wrapText="1"/>
    </xf>
    <xf numFmtId="0" fontId="3" fillId="0" borderId="1" xfId="0" applyFont="1" applyFill="1" applyBorder="1" applyAlignment="1">
      <alignment horizontal="center" vertical="top"/>
    </xf>
    <xf numFmtId="3" fontId="2" fillId="0" borderId="1" xfId="0" applyNumberFormat="1" applyFont="1" applyFill="1" applyBorder="1" applyAlignment="1">
      <alignment horizontal="center" vertical="center" wrapText="1"/>
    </xf>
    <xf numFmtId="0" fontId="10" fillId="7" borderId="1" xfId="0" applyFont="1" applyFill="1" applyBorder="1" applyAlignment="1">
      <alignment horizontal="left" vertical="top" wrapText="1"/>
    </xf>
    <xf numFmtId="0" fontId="5" fillId="0" borderId="1" xfId="0" applyFont="1" applyFill="1" applyBorder="1" applyAlignment="1">
      <alignment vertical="top"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3" fontId="3" fillId="8" borderId="7" xfId="0" applyNumberFormat="1" applyFont="1" applyFill="1" applyBorder="1" applyAlignment="1">
      <alignment horizontal="center" vertical="center" wrapText="1"/>
    </xf>
    <xf numFmtId="3" fontId="3" fillId="8" borderId="7" xfId="0" applyNumberFormat="1" applyFont="1" applyFill="1" applyBorder="1" applyAlignment="1">
      <alignment horizontal="center" vertical="top" wrapText="1"/>
    </xf>
    <xf numFmtId="0" fontId="3" fillId="0" borderId="1" xfId="0" applyFont="1" applyBorder="1" applyAlignment="1">
      <alignment vertical="top" wrapText="1"/>
    </xf>
    <xf numFmtId="0" fontId="3" fillId="0" borderId="1" xfId="0" applyFont="1" applyFill="1" applyBorder="1" applyAlignment="1">
      <alignment horizontal="center" vertical="center"/>
    </xf>
    <xf numFmtId="3" fontId="3" fillId="0" borderId="1"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3" fontId="5" fillId="0" borderId="3" xfId="0" applyNumberFormat="1" applyFont="1" applyBorder="1" applyAlignment="1">
      <alignment horizontal="center" vertical="center" wrapText="1"/>
    </xf>
    <xf numFmtId="3" fontId="5" fillId="0" borderId="3" xfId="0" applyNumberFormat="1" applyFont="1" applyBorder="1" applyAlignment="1">
      <alignment horizontal="left" vertical="center" wrapText="1"/>
    </xf>
    <xf numFmtId="3" fontId="3" fillId="0" borderId="3" xfId="0" applyNumberFormat="1" applyFont="1" applyBorder="1" applyAlignment="1">
      <alignment horizontal="center" vertical="center" wrapText="1"/>
    </xf>
    <xf numFmtId="3" fontId="3" fillId="8" borderId="4"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5"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3" fontId="3" fillId="8"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3" fontId="3" fillId="0" borderId="1" xfId="0" applyNumberFormat="1" applyFont="1" applyFill="1" applyBorder="1" applyAlignment="1">
      <alignment horizontal="center" vertical="center" wrapText="1"/>
    </xf>
    <xf numFmtId="3" fontId="3" fillId="0" borderId="1" xfId="0" applyNumberFormat="1" applyFont="1" applyBorder="1" applyAlignment="1">
      <alignment horizontal="center" vertical="center" wrapText="1"/>
    </xf>
    <xf numFmtId="3" fontId="5" fillId="0" borderId="1" xfId="0" applyNumberFormat="1" applyFont="1" applyBorder="1" applyAlignment="1">
      <alignment horizontal="left" vertical="top" wrapText="1"/>
    </xf>
    <xf numFmtId="3" fontId="5"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9" fillId="7" borderId="1" xfId="0" applyFont="1" applyFill="1" applyBorder="1" applyAlignment="1">
      <alignment horizontal="center" vertical="top"/>
    </xf>
    <xf numFmtId="0" fontId="20" fillId="0" borderId="1" xfId="0" applyFont="1" applyFill="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3" fontId="3" fillId="8" borderId="3" xfId="0" applyNumberFormat="1" applyFont="1" applyFill="1" applyBorder="1" applyAlignment="1">
      <alignment horizontal="center" vertical="center" wrapText="1"/>
    </xf>
    <xf numFmtId="3" fontId="3" fillId="8" borderId="4" xfId="0" applyNumberFormat="1" applyFont="1" applyFill="1" applyBorder="1" applyAlignment="1">
      <alignment horizontal="center" vertical="center" wrapText="1"/>
    </xf>
    <xf numFmtId="3" fontId="3" fillId="8" borderId="5"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3" fontId="3" fillId="0" borderId="3" xfId="0" applyNumberFormat="1" applyFont="1" applyBorder="1" applyAlignment="1">
      <alignment horizontal="center" vertical="center" textRotation="90" wrapText="1"/>
    </xf>
    <xf numFmtId="3" fontId="3" fillId="0" borderId="4" xfId="0" applyNumberFormat="1" applyFont="1" applyBorder="1" applyAlignment="1">
      <alignment horizontal="center" vertical="center" textRotation="90" wrapText="1"/>
    </xf>
    <xf numFmtId="3" fontId="3" fillId="0" borderId="5" xfId="0" applyNumberFormat="1" applyFont="1" applyBorder="1" applyAlignment="1">
      <alignment horizontal="center" vertical="center" textRotation="90" wrapText="1"/>
    </xf>
    <xf numFmtId="0" fontId="3" fillId="8" borderId="3" xfId="0" applyFont="1" applyFill="1" applyBorder="1" applyAlignment="1">
      <alignment horizontal="center" vertical="center"/>
    </xf>
    <xf numFmtId="0" fontId="3" fillId="8" borderId="5" xfId="0" applyFont="1" applyFill="1" applyBorder="1" applyAlignment="1">
      <alignment horizontal="center" vertical="center"/>
    </xf>
    <xf numFmtId="3" fontId="3" fillId="8" borderId="3" xfId="0" applyNumberFormat="1" applyFont="1" applyFill="1" applyBorder="1" applyAlignment="1">
      <alignment horizontal="center" vertical="center"/>
    </xf>
    <xf numFmtId="3" fontId="3" fillId="8" borderId="5" xfId="0" applyNumberFormat="1" applyFont="1" applyFill="1" applyBorder="1" applyAlignment="1">
      <alignment horizontal="center" vertical="center"/>
    </xf>
    <xf numFmtId="0" fontId="3" fillId="8" borderId="1" xfId="0" applyFont="1" applyFill="1" applyBorder="1" applyAlignment="1">
      <alignment horizontal="center" textRotation="90" wrapText="1"/>
    </xf>
    <xf numFmtId="0" fontId="5" fillId="9" borderId="1" xfId="0" applyFont="1" applyFill="1" applyBorder="1" applyAlignment="1">
      <alignment horizontal="left" vertical="top" wrapText="1"/>
    </xf>
    <xf numFmtId="0" fontId="5" fillId="9" borderId="1" xfId="0" applyFont="1" applyFill="1" applyBorder="1" applyAlignment="1">
      <alignment horizontal="left" vertical="top"/>
    </xf>
    <xf numFmtId="0" fontId="3" fillId="8" borderId="4"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3" fontId="3" fillId="0" borderId="10" xfId="0" applyNumberFormat="1" applyFont="1" applyBorder="1" applyAlignment="1">
      <alignment horizontal="center" vertical="center" wrapText="1"/>
    </xf>
    <xf numFmtId="3" fontId="3" fillId="0" borderId="11" xfId="0" applyNumberFormat="1" applyFont="1" applyBorder="1" applyAlignment="1">
      <alignment horizontal="center" vertical="center" wrapText="1"/>
    </xf>
    <xf numFmtId="3" fontId="3" fillId="0" borderId="14" xfId="0" applyNumberFormat="1"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12" xfId="0" applyNumberFormat="1" applyFont="1" applyBorder="1" applyAlignment="1">
      <alignment horizontal="center" vertical="center" wrapText="1"/>
    </xf>
    <xf numFmtId="3" fontId="3" fillId="0" borderId="13"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3" fontId="10" fillId="8" borderId="3" xfId="0" applyNumberFormat="1" applyFont="1" applyFill="1" applyBorder="1" applyAlignment="1">
      <alignment horizontal="center" vertical="center" wrapText="1"/>
    </xf>
    <xf numFmtId="3" fontId="10" fillId="8" borderId="5" xfId="0" applyNumberFormat="1" applyFont="1" applyFill="1" applyBorder="1" applyAlignment="1">
      <alignment horizontal="center" vertical="center" wrapText="1"/>
    </xf>
    <xf numFmtId="3" fontId="3" fillId="8" borderId="3" xfId="0" applyNumberFormat="1" applyFont="1" applyFill="1" applyBorder="1" applyAlignment="1">
      <alignment horizontal="center" vertical="top" wrapText="1"/>
    </xf>
    <xf numFmtId="3" fontId="3" fillId="8" borderId="5" xfId="0" applyNumberFormat="1" applyFont="1" applyFill="1" applyBorder="1" applyAlignment="1">
      <alignment horizontal="center" vertical="top" wrapText="1"/>
    </xf>
    <xf numFmtId="3" fontId="5" fillId="0" borderId="3" xfId="0" applyNumberFormat="1" applyFont="1" applyBorder="1" applyAlignment="1">
      <alignment horizontal="left" vertical="top" wrapText="1"/>
    </xf>
    <xf numFmtId="3" fontId="5" fillId="0" borderId="4" xfId="0" applyNumberFormat="1" applyFont="1" applyBorder="1" applyAlignment="1">
      <alignment horizontal="left" vertical="top" wrapText="1"/>
    </xf>
    <xf numFmtId="3" fontId="5" fillId="0" borderId="5" xfId="0" applyNumberFormat="1" applyFont="1" applyBorder="1" applyAlignment="1">
      <alignment horizontal="left" vertical="top" wrapText="1"/>
    </xf>
    <xf numFmtId="3" fontId="5" fillId="0" borderId="3"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3" fillId="0" borderId="5" xfId="0" applyNumberFormat="1" applyFont="1" applyFill="1" applyBorder="1" applyAlignment="1">
      <alignment horizontal="center" vertical="center" wrapText="1"/>
    </xf>
    <xf numFmtId="3" fontId="5" fillId="0" borderId="3" xfId="0" applyNumberFormat="1" applyFont="1" applyBorder="1" applyAlignment="1">
      <alignment horizontal="left" vertical="center" wrapText="1"/>
    </xf>
    <xf numFmtId="3" fontId="5" fillId="0" borderId="4" xfId="0" applyNumberFormat="1" applyFont="1" applyBorder="1" applyAlignment="1">
      <alignment horizontal="left" vertical="center" wrapText="1"/>
    </xf>
    <xf numFmtId="3" fontId="5" fillId="0" borderId="5" xfId="0" applyNumberFormat="1" applyFont="1" applyBorder="1" applyAlignment="1">
      <alignment horizontal="left" vertical="center" wrapText="1"/>
    </xf>
    <xf numFmtId="0" fontId="5" fillId="0"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5" fillId="0" borderId="0" xfId="0" applyFont="1" applyBorder="1" applyAlignment="1">
      <alignment horizontal="center" vertical="top"/>
    </xf>
    <xf numFmtId="0" fontId="8" fillId="0" borderId="2" xfId="0" applyFont="1" applyBorder="1" applyAlignment="1">
      <alignment horizontal="center"/>
    </xf>
    <xf numFmtId="0" fontId="0" fillId="0" borderId="2" xfId="0" applyBorder="1" applyAlignment="1">
      <alignment horizontal="center"/>
    </xf>
    <xf numFmtId="0" fontId="5" fillId="0" borderId="6" xfId="0" applyFont="1" applyBorder="1" applyAlignment="1">
      <alignment horizontal="center" vertical="top" wrapText="1"/>
    </xf>
    <xf numFmtId="0" fontId="9" fillId="5" borderId="7"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5" fillId="0" borderId="3" xfId="0" applyFont="1" applyBorder="1" applyAlignment="1">
      <alignment horizontal="left" vertical="top" wrapText="1"/>
    </xf>
    <xf numFmtId="0" fontId="5" fillId="0" borderId="5" xfId="0" applyFont="1" applyBorder="1" applyAlignment="1">
      <alignment horizontal="left" vertical="top" wrapText="1"/>
    </xf>
    <xf numFmtId="0" fontId="12" fillId="0" borderId="3" xfId="0" applyFont="1" applyBorder="1" applyAlignment="1">
      <alignment horizontal="center" vertical="top" wrapText="1"/>
    </xf>
    <xf numFmtId="0" fontId="12" fillId="0" borderId="5" xfId="0" applyFont="1" applyBorder="1" applyAlignment="1">
      <alignment horizontal="center" vertical="top" wrapText="1"/>
    </xf>
    <xf numFmtId="0" fontId="11" fillId="0" borderId="3" xfId="0" applyFont="1" applyBorder="1" applyAlignment="1">
      <alignment vertical="top" wrapText="1"/>
    </xf>
    <xf numFmtId="0" fontId="11" fillId="0" borderId="5" xfId="0" applyFont="1" applyBorder="1" applyAlignment="1">
      <alignment vertical="top" wrapText="1"/>
    </xf>
    <xf numFmtId="3" fontId="3" fillId="0" borderId="3" xfId="0" applyNumberFormat="1" applyFont="1" applyBorder="1" applyAlignment="1">
      <alignment horizontal="center" vertical="top" wrapText="1"/>
    </xf>
    <xf numFmtId="3" fontId="3" fillId="0" borderId="5" xfId="0" applyNumberFormat="1" applyFont="1" applyBorder="1" applyAlignment="1">
      <alignment horizontal="center" vertical="top" wrapText="1"/>
    </xf>
    <xf numFmtId="0" fontId="5" fillId="0" borderId="1" xfId="0" applyFont="1" applyBorder="1" applyAlignment="1">
      <alignment horizontal="left" vertical="top" wrapText="1"/>
    </xf>
    <xf numFmtId="3" fontId="3" fillId="0" borderId="1" xfId="0" applyNumberFormat="1" applyFont="1" applyBorder="1" applyAlignment="1">
      <alignment horizontal="center" vertical="center" wrapText="1"/>
    </xf>
    <xf numFmtId="3" fontId="5" fillId="7" borderId="1" xfId="0" applyNumberFormat="1" applyFont="1" applyFill="1" applyBorder="1" applyAlignment="1">
      <alignment horizontal="center" vertical="top" wrapText="1"/>
    </xf>
    <xf numFmtId="3" fontId="3" fillId="7" borderId="3" xfId="0" applyNumberFormat="1" applyFont="1" applyFill="1" applyBorder="1" applyAlignment="1">
      <alignment horizontal="center" vertical="center" wrapText="1"/>
    </xf>
    <xf numFmtId="3" fontId="3" fillId="7" borderId="4" xfId="0" applyNumberFormat="1" applyFont="1" applyFill="1" applyBorder="1" applyAlignment="1">
      <alignment horizontal="center" vertical="center" wrapText="1"/>
    </xf>
    <xf numFmtId="3" fontId="3" fillId="7" borderId="5" xfId="0" applyNumberFormat="1" applyFont="1" applyFill="1" applyBorder="1" applyAlignment="1">
      <alignment horizontal="center" vertical="center" wrapText="1"/>
    </xf>
    <xf numFmtId="0" fontId="5" fillId="0" borderId="3" xfId="0" applyFont="1" applyBorder="1" applyAlignment="1">
      <alignment vertical="top" wrapText="1"/>
    </xf>
    <xf numFmtId="0" fontId="5" fillId="0" borderId="5" xfId="0" applyFont="1" applyBorder="1" applyAlignment="1">
      <alignment vertical="top" wrapText="1"/>
    </xf>
    <xf numFmtId="0" fontId="0" fillId="0" borderId="0" xfId="0" applyFont="1" applyAlignment="1">
      <alignment horizontal="left"/>
    </xf>
    <xf numFmtId="0" fontId="1" fillId="0" borderId="0" xfId="0" applyFont="1" applyAlignment="1">
      <alignment horizontal="left"/>
    </xf>
    <xf numFmtId="0" fontId="8" fillId="0" borderId="0" xfId="0" applyFont="1" applyAlignment="1">
      <alignment horizontal="left"/>
    </xf>
    <xf numFmtId="0" fontId="6" fillId="0" borderId="0" xfId="0" applyFont="1" applyAlignment="1">
      <alignment horizontal="center"/>
    </xf>
    <xf numFmtId="3" fontId="5" fillId="0" borderId="1" xfId="0" applyNumberFormat="1" applyFont="1" applyBorder="1" applyAlignment="1">
      <alignment horizontal="center" vertical="center"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3"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center" vertical="top" wrapText="1"/>
    </xf>
    <xf numFmtId="0" fontId="3" fillId="0" borderId="1" xfId="0" applyFont="1" applyBorder="1" applyAlignment="1">
      <alignment horizontal="center" vertical="top" wrapText="1"/>
    </xf>
    <xf numFmtId="0" fontId="5" fillId="0" borderId="1" xfId="0" applyFont="1" applyFill="1" applyBorder="1" applyAlignment="1">
      <alignment horizontal="left" vertical="center" wrapText="1"/>
    </xf>
    <xf numFmtId="3" fontId="5" fillId="7" borderId="3" xfId="0" applyNumberFormat="1" applyFont="1" applyFill="1" applyBorder="1" applyAlignment="1">
      <alignment vertical="top" wrapText="1"/>
    </xf>
    <xf numFmtId="3" fontId="5" fillId="7" borderId="5" xfId="0" applyNumberFormat="1" applyFont="1" applyFill="1" applyBorder="1" applyAlignment="1">
      <alignment vertical="top" wrapText="1"/>
    </xf>
    <xf numFmtId="3" fontId="5" fillId="7" borderId="4" xfId="0" applyNumberFormat="1" applyFont="1" applyFill="1" applyBorder="1" applyAlignment="1">
      <alignment vertical="top" wrapText="1"/>
    </xf>
    <xf numFmtId="3" fontId="5" fillId="7" borderId="3" xfId="0" applyNumberFormat="1" applyFont="1" applyFill="1" applyBorder="1" applyAlignment="1">
      <alignment horizontal="center" vertical="center" wrapText="1"/>
    </xf>
    <xf numFmtId="3" fontId="5" fillId="7" borderId="5" xfId="0" applyNumberFormat="1" applyFont="1" applyFill="1" applyBorder="1" applyAlignment="1">
      <alignment horizontal="center" vertical="center" wrapText="1"/>
    </xf>
    <xf numFmtId="3" fontId="5" fillId="7" borderId="4" xfId="0" applyNumberFormat="1" applyFont="1" applyFill="1" applyBorder="1" applyAlignment="1">
      <alignment horizontal="center" vertical="center" wrapText="1"/>
    </xf>
    <xf numFmtId="0" fontId="11" fillId="6" borderId="3" xfId="0" applyFont="1" applyFill="1" applyBorder="1" applyAlignment="1">
      <alignment vertical="top" wrapText="1"/>
    </xf>
    <xf numFmtId="0" fontId="11" fillId="6" borderId="5" xfId="0" applyFont="1" applyFill="1" applyBorder="1" applyAlignment="1">
      <alignment vertical="top" wrapText="1"/>
    </xf>
    <xf numFmtId="0" fontId="3" fillId="2" borderId="1" xfId="0" applyFont="1" applyFill="1" applyBorder="1" applyAlignment="1">
      <alignment horizontal="center"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7" borderId="3" xfId="0" applyFont="1" applyFill="1" applyBorder="1" applyAlignment="1">
      <alignment horizontal="center" vertical="center"/>
    </xf>
    <xf numFmtId="0" fontId="3" fillId="7" borderId="5" xfId="0" applyFont="1" applyFill="1" applyBorder="1" applyAlignment="1">
      <alignment horizontal="center" vertical="center"/>
    </xf>
    <xf numFmtId="0" fontId="3" fillId="7" borderId="3" xfId="0" applyFont="1" applyFill="1" applyBorder="1" applyAlignment="1">
      <alignment horizontal="left" vertical="top"/>
    </xf>
    <xf numFmtId="0" fontId="3" fillId="7" borderId="5" xfId="0" applyFont="1" applyFill="1" applyBorder="1" applyAlignment="1">
      <alignment horizontal="left" vertical="top"/>
    </xf>
    <xf numFmtId="0" fontId="3" fillId="7" borderId="4" xfId="0" applyFont="1" applyFill="1" applyBorder="1" applyAlignment="1">
      <alignment horizontal="center" vertical="center"/>
    </xf>
    <xf numFmtId="0" fontId="5" fillId="7" borderId="1" xfId="0" applyFont="1" applyFill="1" applyBorder="1" applyAlignment="1">
      <alignment horizontal="left" vertical="top" wrapText="1"/>
    </xf>
    <xf numFmtId="3" fontId="3" fillId="7" borderId="1" xfId="0" applyNumberFormat="1" applyFont="1" applyFill="1" applyBorder="1" applyAlignment="1">
      <alignment horizontal="center" vertical="center"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3" borderId="5" xfId="0" applyFont="1" applyFill="1" applyBorder="1" applyAlignment="1">
      <alignment horizontal="center" vertical="center" wrapText="1"/>
    </xf>
    <xf numFmtId="0" fontId="5" fillId="7" borderId="3" xfId="0" applyFont="1" applyFill="1" applyBorder="1" applyAlignment="1">
      <alignment horizontal="left" vertical="top" wrapText="1"/>
    </xf>
    <xf numFmtId="0" fontId="5" fillId="7" borderId="5"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7" borderId="4" xfId="0" applyFont="1" applyFill="1" applyBorder="1" applyAlignment="1">
      <alignment horizontal="left" vertical="top" wrapText="1"/>
    </xf>
    <xf numFmtId="3" fontId="5" fillId="0" borderId="3" xfId="0" applyNumberFormat="1" applyFont="1" applyBorder="1" applyAlignment="1">
      <alignment horizontal="center" vertical="top" wrapText="1"/>
    </xf>
    <xf numFmtId="3" fontId="5" fillId="0" borderId="4" xfId="0" applyNumberFormat="1" applyFont="1" applyBorder="1" applyAlignment="1">
      <alignment horizontal="center" vertical="top" wrapText="1"/>
    </xf>
    <xf numFmtId="3" fontId="5" fillId="0" borderId="5" xfId="0" applyNumberFormat="1" applyFont="1" applyBorder="1" applyAlignment="1">
      <alignment horizontal="center" vertical="top" wrapText="1"/>
    </xf>
    <xf numFmtId="0" fontId="3" fillId="7" borderId="3" xfId="0" applyFont="1" applyFill="1" applyBorder="1" applyAlignment="1">
      <alignment horizontal="center" vertical="top"/>
    </xf>
    <xf numFmtId="0" fontId="3" fillId="7" borderId="5" xfId="0" applyFont="1" applyFill="1" applyBorder="1" applyAlignment="1">
      <alignment horizontal="center" vertical="top"/>
    </xf>
    <xf numFmtId="0" fontId="3" fillId="7" borderId="4" xfId="0" applyFont="1" applyFill="1" applyBorder="1" applyAlignment="1">
      <alignment horizontal="center" vertical="top"/>
    </xf>
    <xf numFmtId="3" fontId="3" fillId="0" borderId="1" xfId="0" applyNumberFormat="1" applyFont="1" applyBorder="1" applyAlignment="1">
      <alignment horizontal="center" vertical="center"/>
    </xf>
    <xf numFmtId="0" fontId="3" fillId="7"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0" borderId="5" xfId="0" applyFont="1" applyBorder="1" applyAlignment="1">
      <alignment horizontal="center" vertical="top" wrapText="1"/>
    </xf>
    <xf numFmtId="3" fontId="10" fillId="0" borderId="1" xfId="0" applyNumberFormat="1" applyFont="1" applyBorder="1" applyAlignment="1">
      <alignment horizontal="center" vertical="center" wrapText="1"/>
    </xf>
    <xf numFmtId="0" fontId="10" fillId="0" borderId="1" xfId="0" applyFont="1" applyBorder="1" applyAlignment="1">
      <alignment horizontal="left" vertical="top" wrapText="1"/>
    </xf>
    <xf numFmtId="0" fontId="5" fillId="7" borderId="1" xfId="0" applyFont="1" applyFill="1" applyBorder="1" applyAlignment="1">
      <alignment vertical="top" wrapText="1"/>
    </xf>
    <xf numFmtId="0" fontId="5" fillId="7" borderId="3" xfId="0" applyFont="1" applyFill="1" applyBorder="1" applyAlignment="1">
      <alignment vertical="top" wrapText="1"/>
    </xf>
    <xf numFmtId="0" fontId="5" fillId="7" borderId="5" xfId="0" applyFont="1" applyFill="1" applyBorder="1" applyAlignment="1">
      <alignment vertical="top"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 xfId="0" applyFont="1" applyFill="1" applyBorder="1" applyAlignment="1">
      <alignment horizontal="center" vertical="center"/>
    </xf>
    <xf numFmtId="164" fontId="3" fillId="0" borderId="16"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top" wrapText="1"/>
    </xf>
    <xf numFmtId="164" fontId="3" fillId="0" borderId="4" xfId="0" applyNumberFormat="1" applyFont="1" applyFill="1" applyBorder="1" applyAlignment="1">
      <alignment horizontal="center" vertical="top" wrapText="1"/>
    </xf>
    <xf numFmtId="164" fontId="3" fillId="0" borderId="5" xfId="0" applyNumberFormat="1" applyFont="1" applyFill="1" applyBorder="1" applyAlignment="1">
      <alignment horizontal="center" vertical="top" wrapText="1"/>
    </xf>
    <xf numFmtId="3" fontId="3" fillId="0" borderId="1" xfId="0" applyNumberFormat="1" applyFont="1" applyFill="1" applyBorder="1" applyAlignment="1">
      <alignment horizontal="center" vertical="center" wrapText="1"/>
    </xf>
    <xf numFmtId="0" fontId="5" fillId="0" borderId="4" xfId="0" applyFont="1" applyBorder="1" applyAlignment="1">
      <alignment horizontal="left" vertical="top" wrapText="1"/>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5" xfId="0" applyFont="1" applyBorder="1" applyAlignment="1">
      <alignment horizontal="center" vertical="top"/>
    </xf>
    <xf numFmtId="0" fontId="5" fillId="7" borderId="1" xfId="0" applyFont="1" applyFill="1" applyBorder="1" applyAlignment="1">
      <alignment horizontal="left" vertical="top"/>
    </xf>
    <xf numFmtId="0" fontId="12" fillId="6" borderId="3" xfId="0" applyFont="1" applyFill="1" applyBorder="1" applyAlignment="1">
      <alignment horizontal="center" vertical="top" wrapText="1"/>
    </xf>
    <xf numFmtId="0" fontId="12" fillId="6" borderId="5" xfId="0" applyFont="1" applyFill="1" applyBorder="1" applyAlignment="1">
      <alignment horizontal="center" vertical="top" wrapText="1"/>
    </xf>
    <xf numFmtId="0" fontId="3" fillId="7" borderId="1" xfId="0" applyFont="1" applyFill="1" applyBorder="1" applyAlignment="1">
      <alignment horizontal="center" vertical="top"/>
    </xf>
    <xf numFmtId="3" fontId="5" fillId="0" borderId="1" xfId="0" applyNumberFormat="1" applyFont="1" applyBorder="1" applyAlignment="1">
      <alignment horizontal="left" vertical="top" wrapText="1"/>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3" fontId="3" fillId="8" borderId="10" xfId="0" applyNumberFormat="1" applyFont="1" applyFill="1" applyBorder="1" applyAlignment="1">
      <alignment horizontal="center" vertical="center" wrapText="1"/>
    </xf>
    <xf numFmtId="3" fontId="3" fillId="8" borderId="14" xfId="0" applyNumberFormat="1" applyFont="1" applyFill="1" applyBorder="1" applyAlignment="1">
      <alignment horizontal="center" vertical="center" wrapText="1"/>
    </xf>
    <xf numFmtId="3" fontId="3" fillId="8" borderId="12" xfId="0" applyNumberFormat="1" applyFont="1" applyFill="1" applyBorder="1" applyAlignment="1">
      <alignment horizontal="center" vertical="center" wrapText="1"/>
    </xf>
    <xf numFmtId="3" fontId="3" fillId="8" borderId="7" xfId="0" applyNumberFormat="1" applyFont="1" applyFill="1" applyBorder="1" applyAlignment="1">
      <alignment horizontal="center" vertical="center" wrapText="1"/>
    </xf>
    <xf numFmtId="3" fontId="3" fillId="8"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164" fontId="3" fillId="8" borderId="3" xfId="0" applyNumberFormat="1" applyFont="1" applyFill="1" applyBorder="1" applyAlignment="1">
      <alignment horizontal="center" vertical="center" wrapText="1"/>
    </xf>
    <xf numFmtId="164" fontId="3" fillId="8" borderId="4" xfId="0" applyNumberFormat="1" applyFont="1" applyFill="1" applyBorder="1" applyAlignment="1">
      <alignment horizontal="center" vertical="center" wrapText="1"/>
    </xf>
    <xf numFmtId="164" fontId="3" fillId="8" borderId="5" xfId="0" applyNumberFormat="1" applyFont="1" applyFill="1" applyBorder="1" applyAlignment="1">
      <alignment horizontal="center" vertical="center" wrapText="1"/>
    </xf>
    <xf numFmtId="3" fontId="2" fillId="0" borderId="14" xfId="0" applyNumberFormat="1" applyFont="1" applyBorder="1" applyAlignment="1">
      <alignment horizontal="center"/>
    </xf>
    <xf numFmtId="164" fontId="3" fillId="0" borderId="1" xfId="0" applyNumberFormat="1" applyFont="1" applyBorder="1" applyAlignment="1">
      <alignment horizontal="center" vertical="center" wrapText="1"/>
    </xf>
    <xf numFmtId="3" fontId="3" fillId="0" borderId="11" xfId="0" applyNumberFormat="1" applyFont="1" applyFill="1" applyBorder="1" applyAlignment="1">
      <alignment horizontal="center" vertical="center" wrapText="1"/>
    </xf>
    <xf numFmtId="3" fontId="3" fillId="0" borderId="17"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3" xfId="0" applyNumberFormat="1" applyFont="1" applyBorder="1" applyAlignment="1">
      <alignment horizontal="left" vertical="top" wrapText="1"/>
    </xf>
    <xf numFmtId="3" fontId="3" fillId="0" borderId="5" xfId="0" applyNumberFormat="1" applyFont="1" applyBorder="1" applyAlignment="1">
      <alignment horizontal="left" vertical="top" wrapText="1"/>
    </xf>
    <xf numFmtId="0" fontId="3" fillId="0" borderId="1" xfId="0" applyFont="1" applyFill="1" applyBorder="1" applyAlignment="1">
      <alignment horizontal="left" vertical="center" wrapText="1"/>
    </xf>
  </cellXfs>
  <cellStyles count="2">
    <cellStyle name="Įprastas" xfId="0" builtinId="0"/>
    <cellStyle name="Įprastas 2" xfId="1" xr:uid="{EA278C7F-88EE-4A9C-9CE6-1385AE2E2A46}"/>
  </cellStyles>
  <dxfs count="0"/>
  <tableStyles count="0" defaultTableStyle="TableStyleMedium2" defaultPivotStyle="PivotStyleLight16"/>
  <colors>
    <mruColors>
      <color rgb="FFCC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63"/>
  <sheetViews>
    <sheetView tabSelected="1" zoomScaleNormal="100" zoomScaleSheetLayoutView="115" workbookViewId="0">
      <selection activeCell="J422" sqref="J422"/>
    </sheetView>
  </sheetViews>
  <sheetFormatPr defaultRowHeight="12.75" x14ac:dyDescent="0.2"/>
  <cols>
    <col min="1" max="1" width="2.140625" customWidth="1"/>
    <col min="2" max="3" width="2.7109375" customWidth="1"/>
    <col min="4" max="4" width="17.7109375" customWidth="1"/>
    <col min="5" max="5" width="7" customWidth="1"/>
    <col min="6" max="6" width="57.5703125" customWidth="1"/>
    <col min="7" max="7" width="16.85546875" customWidth="1"/>
    <col min="8" max="8" width="9.7109375" customWidth="1"/>
    <col min="9" max="9" width="7.7109375" customWidth="1"/>
    <col min="10" max="10" width="50" customWidth="1"/>
    <col min="11" max="11" width="16" customWidth="1"/>
    <col min="12" max="12" width="6" style="216" customWidth="1"/>
    <col min="13" max="13" width="7" customWidth="1"/>
    <col min="14" max="14" width="8.42578125" customWidth="1"/>
    <col min="15" max="16" width="6.85546875" customWidth="1"/>
  </cols>
  <sheetData>
    <row r="1" spans="1:17" x14ac:dyDescent="0.2">
      <c r="J1" s="359" t="s">
        <v>17</v>
      </c>
      <c r="K1" s="360"/>
      <c r="L1" s="360"/>
      <c r="M1" s="360"/>
      <c r="N1" s="360"/>
      <c r="O1" s="360"/>
      <c r="P1" s="360"/>
      <c r="Q1" s="360"/>
    </row>
    <row r="2" spans="1:17" x14ac:dyDescent="0.2">
      <c r="J2" s="359" t="s">
        <v>18</v>
      </c>
      <c r="K2" s="360"/>
      <c r="L2" s="360"/>
      <c r="M2" s="360"/>
      <c r="N2" s="360"/>
      <c r="O2" s="360"/>
      <c r="P2" s="360"/>
      <c r="Q2" s="360"/>
    </row>
    <row r="3" spans="1:17" x14ac:dyDescent="0.2">
      <c r="J3" s="361" t="s">
        <v>721</v>
      </c>
      <c r="K3" s="361"/>
      <c r="L3" s="361"/>
      <c r="M3" s="361"/>
      <c r="N3" s="361"/>
      <c r="O3" s="361"/>
      <c r="P3" s="361"/>
      <c r="Q3" s="361"/>
    </row>
    <row r="4" spans="1:17" x14ac:dyDescent="0.2">
      <c r="J4" s="16"/>
      <c r="K4" s="16"/>
      <c r="L4" s="213"/>
      <c r="M4" s="16"/>
      <c r="N4" s="16"/>
      <c r="O4" s="16"/>
      <c r="P4" s="176"/>
      <c r="Q4" s="16"/>
    </row>
    <row r="5" spans="1:17" x14ac:dyDescent="0.2">
      <c r="A5" s="362" t="s">
        <v>30</v>
      </c>
      <c r="B5" s="362"/>
      <c r="C5" s="362"/>
      <c r="D5" s="362"/>
      <c r="E5" s="362"/>
      <c r="F5" s="362"/>
      <c r="G5" s="362"/>
      <c r="H5" s="362"/>
      <c r="I5" s="362"/>
      <c r="J5" s="362"/>
      <c r="K5" s="362"/>
      <c r="L5" s="362"/>
      <c r="M5" s="362"/>
      <c r="N5" s="362"/>
      <c r="O5" s="362"/>
      <c r="P5" s="177"/>
    </row>
    <row r="7" spans="1:17" s="1" customFormat="1" ht="11.25" customHeight="1" x14ac:dyDescent="0.2">
      <c r="A7" s="305" t="s">
        <v>8</v>
      </c>
      <c r="B7" s="305" t="s">
        <v>0</v>
      </c>
      <c r="C7" s="305" t="s">
        <v>1</v>
      </c>
      <c r="D7" s="302" t="s">
        <v>2</v>
      </c>
      <c r="E7" s="281" t="s">
        <v>9</v>
      </c>
      <c r="F7" s="272" t="s">
        <v>6</v>
      </c>
      <c r="G7" s="352" t="s">
        <v>5</v>
      </c>
      <c r="H7" s="296" t="s">
        <v>724</v>
      </c>
      <c r="I7" s="297"/>
      <c r="J7" s="272" t="s">
        <v>3</v>
      </c>
      <c r="K7" s="272" t="s">
        <v>4</v>
      </c>
      <c r="L7" s="278" t="s">
        <v>725</v>
      </c>
      <c r="M7" s="363" t="s">
        <v>156</v>
      </c>
      <c r="N7" s="363"/>
      <c r="O7" s="363"/>
      <c r="P7" s="288" t="s">
        <v>726</v>
      </c>
    </row>
    <row r="8" spans="1:17" s="1" customFormat="1" ht="11.25" x14ac:dyDescent="0.2">
      <c r="A8" s="306"/>
      <c r="B8" s="306"/>
      <c r="C8" s="306"/>
      <c r="D8" s="303"/>
      <c r="E8" s="282"/>
      <c r="F8" s="273"/>
      <c r="G8" s="352"/>
      <c r="H8" s="298"/>
      <c r="I8" s="299"/>
      <c r="J8" s="273"/>
      <c r="K8" s="273"/>
      <c r="L8" s="279"/>
      <c r="M8" s="363"/>
      <c r="N8" s="363"/>
      <c r="O8" s="363"/>
      <c r="P8" s="288"/>
    </row>
    <row r="9" spans="1:17" s="1" customFormat="1" ht="11.25" customHeight="1" x14ac:dyDescent="0.2">
      <c r="A9" s="306"/>
      <c r="B9" s="306"/>
      <c r="C9" s="306"/>
      <c r="D9" s="303"/>
      <c r="E9" s="282"/>
      <c r="F9" s="273"/>
      <c r="G9" s="352"/>
      <c r="H9" s="298"/>
      <c r="I9" s="299"/>
      <c r="J9" s="273"/>
      <c r="K9" s="273"/>
      <c r="L9" s="279"/>
      <c r="M9" s="281" t="s">
        <v>7</v>
      </c>
      <c r="N9" s="281" t="s">
        <v>15</v>
      </c>
      <c r="O9" s="281" t="s">
        <v>16</v>
      </c>
      <c r="P9" s="288"/>
    </row>
    <row r="10" spans="1:17" s="1" customFormat="1" ht="11.25" x14ac:dyDescent="0.2">
      <c r="A10" s="306"/>
      <c r="B10" s="306"/>
      <c r="C10" s="306"/>
      <c r="D10" s="303"/>
      <c r="E10" s="282"/>
      <c r="F10" s="273"/>
      <c r="G10" s="352"/>
      <c r="H10" s="300"/>
      <c r="I10" s="301"/>
      <c r="J10" s="273"/>
      <c r="K10" s="273"/>
      <c r="L10" s="279"/>
      <c r="M10" s="282"/>
      <c r="N10" s="282"/>
      <c r="O10" s="282"/>
      <c r="P10" s="288"/>
    </row>
    <row r="11" spans="1:17" s="1" customFormat="1" ht="22.5" x14ac:dyDescent="0.2">
      <c r="A11" s="307"/>
      <c r="B11" s="307"/>
      <c r="C11" s="307"/>
      <c r="D11" s="304"/>
      <c r="E11" s="283"/>
      <c r="F11" s="274"/>
      <c r="G11" s="173"/>
      <c r="H11" s="173" t="s">
        <v>722</v>
      </c>
      <c r="I11" s="191" t="s">
        <v>723</v>
      </c>
      <c r="J11" s="274"/>
      <c r="K11" s="274"/>
      <c r="L11" s="280"/>
      <c r="M11" s="283"/>
      <c r="N11" s="283"/>
      <c r="O11" s="283"/>
      <c r="P11" s="288"/>
    </row>
    <row r="12" spans="1:17" s="3" customFormat="1" ht="11.25" x14ac:dyDescent="0.2">
      <c r="A12" s="326" t="s">
        <v>19</v>
      </c>
      <c r="B12" s="326"/>
      <c r="C12" s="326"/>
      <c r="D12" s="326"/>
      <c r="E12" s="326"/>
      <c r="F12" s="326"/>
      <c r="G12" s="326"/>
      <c r="H12" s="326"/>
      <c r="I12" s="326"/>
      <c r="J12" s="326"/>
      <c r="K12" s="326"/>
      <c r="L12" s="326"/>
      <c r="M12" s="326"/>
      <c r="N12" s="326"/>
      <c r="O12" s="326"/>
      <c r="P12" s="172"/>
    </row>
    <row r="13" spans="1:17" s="3" customFormat="1" ht="11.25" x14ac:dyDescent="0.2">
      <c r="A13" s="7">
        <v>1</v>
      </c>
      <c r="B13" s="369" t="s">
        <v>20</v>
      </c>
      <c r="C13" s="369"/>
      <c r="D13" s="369"/>
      <c r="E13" s="369"/>
      <c r="F13" s="369"/>
      <c r="G13" s="369"/>
      <c r="H13" s="369"/>
      <c r="I13" s="369"/>
      <c r="J13" s="369"/>
      <c r="K13" s="369"/>
      <c r="L13" s="369"/>
      <c r="M13" s="369"/>
      <c r="N13" s="369"/>
      <c r="O13" s="369"/>
      <c r="P13" s="180"/>
    </row>
    <row r="14" spans="1:17" s="3" customFormat="1" ht="11.25" x14ac:dyDescent="0.2">
      <c r="A14" s="7">
        <v>1</v>
      </c>
      <c r="B14" s="8">
        <v>2</v>
      </c>
      <c r="C14" s="368" t="s">
        <v>21</v>
      </c>
      <c r="D14" s="368"/>
      <c r="E14" s="368"/>
      <c r="F14" s="368"/>
      <c r="G14" s="368"/>
      <c r="H14" s="368"/>
      <c r="I14" s="368"/>
      <c r="J14" s="368"/>
      <c r="K14" s="368"/>
      <c r="L14" s="368"/>
      <c r="M14" s="368"/>
      <c r="N14" s="368"/>
      <c r="O14" s="368"/>
      <c r="P14" s="179"/>
    </row>
    <row r="15" spans="1:17" s="3" customFormat="1" ht="11.25" x14ac:dyDescent="0.2">
      <c r="A15" s="381">
        <v>1</v>
      </c>
      <c r="B15" s="370">
        <v>2</v>
      </c>
      <c r="C15" s="371">
        <v>1</v>
      </c>
      <c r="D15" s="324" t="s">
        <v>22</v>
      </c>
      <c r="E15" s="418"/>
      <c r="F15" s="419" t="s">
        <v>98</v>
      </c>
      <c r="G15" s="418" t="s">
        <v>99</v>
      </c>
      <c r="H15" s="418" t="s">
        <v>99</v>
      </c>
      <c r="I15" s="308"/>
      <c r="J15" s="114" t="s">
        <v>100</v>
      </c>
      <c r="K15" s="115">
        <v>100</v>
      </c>
      <c r="L15" s="234"/>
      <c r="M15" s="272" t="s">
        <v>157</v>
      </c>
      <c r="N15" s="278"/>
      <c r="O15" s="318">
        <f>N17+N40</f>
        <v>176.9</v>
      </c>
      <c r="P15" s="192"/>
    </row>
    <row r="16" spans="1:17" s="3" customFormat="1" ht="21" x14ac:dyDescent="0.2">
      <c r="A16" s="381"/>
      <c r="B16" s="370"/>
      <c r="C16" s="371"/>
      <c r="D16" s="324"/>
      <c r="E16" s="418"/>
      <c r="F16" s="419"/>
      <c r="G16" s="418"/>
      <c r="H16" s="418"/>
      <c r="I16" s="309"/>
      <c r="J16" s="116" t="s">
        <v>101</v>
      </c>
      <c r="K16" s="115">
        <v>1</v>
      </c>
      <c r="L16" s="234">
        <v>1</v>
      </c>
      <c r="M16" s="274"/>
      <c r="N16" s="280"/>
      <c r="O16" s="319"/>
      <c r="P16" s="192"/>
    </row>
    <row r="17" spans="1:16" s="3" customFormat="1" ht="22.5" x14ac:dyDescent="0.2">
      <c r="A17" s="381"/>
      <c r="B17" s="370"/>
      <c r="C17" s="371"/>
      <c r="D17" s="324"/>
      <c r="E17" s="24">
        <v>1</v>
      </c>
      <c r="F17" s="98" t="s">
        <v>103</v>
      </c>
      <c r="G17" s="24" t="s">
        <v>104</v>
      </c>
      <c r="H17" s="24" t="s">
        <v>86</v>
      </c>
      <c r="I17" s="191" t="s">
        <v>86</v>
      </c>
      <c r="J17" s="100" t="s">
        <v>105</v>
      </c>
      <c r="K17" s="24">
        <v>51</v>
      </c>
      <c r="L17" s="229">
        <v>51</v>
      </c>
      <c r="M17" s="272" t="s">
        <v>157</v>
      </c>
      <c r="N17" s="318">
        <v>21.5</v>
      </c>
      <c r="O17" s="319"/>
      <c r="P17" s="454">
        <v>21.5</v>
      </c>
    </row>
    <row r="18" spans="1:16" s="3" customFormat="1" ht="33.75" x14ac:dyDescent="0.2">
      <c r="A18" s="381"/>
      <c r="B18" s="370"/>
      <c r="C18" s="371"/>
      <c r="D18" s="324"/>
      <c r="E18" s="24">
        <v>2</v>
      </c>
      <c r="F18" s="98" t="s">
        <v>107</v>
      </c>
      <c r="G18" s="24" t="s">
        <v>104</v>
      </c>
      <c r="H18" s="117" t="s">
        <v>108</v>
      </c>
      <c r="I18" s="201" t="s">
        <v>108</v>
      </c>
      <c r="J18" s="118" t="s">
        <v>109</v>
      </c>
      <c r="K18" s="117">
        <v>1</v>
      </c>
      <c r="L18" s="228">
        <v>1</v>
      </c>
      <c r="M18" s="273"/>
      <c r="N18" s="319"/>
      <c r="O18" s="319"/>
      <c r="P18" s="455"/>
    </row>
    <row r="19" spans="1:16" s="3" customFormat="1" ht="11.25" x14ac:dyDescent="0.2">
      <c r="A19" s="381"/>
      <c r="B19" s="370"/>
      <c r="C19" s="371"/>
      <c r="D19" s="324"/>
      <c r="E19" s="24">
        <v>3</v>
      </c>
      <c r="F19" s="98" t="s">
        <v>111</v>
      </c>
      <c r="G19" s="24" t="s">
        <v>104</v>
      </c>
      <c r="H19" s="24" t="s">
        <v>112</v>
      </c>
      <c r="I19" s="191" t="s">
        <v>112</v>
      </c>
      <c r="J19" s="100" t="s">
        <v>113</v>
      </c>
      <c r="K19" s="24">
        <v>3</v>
      </c>
      <c r="L19" s="229">
        <v>3</v>
      </c>
      <c r="M19" s="273"/>
      <c r="N19" s="319"/>
      <c r="O19" s="319"/>
      <c r="P19" s="455"/>
    </row>
    <row r="20" spans="1:16" s="3" customFormat="1" ht="22.5" x14ac:dyDescent="0.2">
      <c r="A20" s="381"/>
      <c r="B20" s="370"/>
      <c r="C20" s="371"/>
      <c r="D20" s="324"/>
      <c r="E20" s="24">
        <v>4</v>
      </c>
      <c r="F20" s="98" t="s">
        <v>115</v>
      </c>
      <c r="G20" s="24" t="s">
        <v>104</v>
      </c>
      <c r="H20" s="24" t="s">
        <v>112</v>
      </c>
      <c r="I20" s="191" t="s">
        <v>112</v>
      </c>
      <c r="J20" s="100" t="s">
        <v>116</v>
      </c>
      <c r="K20" s="24">
        <v>1</v>
      </c>
      <c r="L20" s="229">
        <v>1</v>
      </c>
      <c r="M20" s="273"/>
      <c r="N20" s="319"/>
      <c r="O20" s="319"/>
      <c r="P20" s="455"/>
    </row>
    <row r="21" spans="1:16" s="3" customFormat="1" ht="22.5" x14ac:dyDescent="0.2">
      <c r="A21" s="381"/>
      <c r="B21" s="370"/>
      <c r="C21" s="371"/>
      <c r="D21" s="324"/>
      <c r="E21" s="24">
        <v>5</v>
      </c>
      <c r="F21" s="98" t="s">
        <v>118</v>
      </c>
      <c r="G21" s="24" t="s">
        <v>104</v>
      </c>
      <c r="H21" s="24" t="s">
        <v>86</v>
      </c>
      <c r="I21" s="191" t="s">
        <v>86</v>
      </c>
      <c r="J21" s="100" t="s">
        <v>119</v>
      </c>
      <c r="K21" s="24">
        <v>1</v>
      </c>
      <c r="L21" s="229">
        <v>1</v>
      </c>
      <c r="M21" s="273"/>
      <c r="N21" s="319"/>
      <c r="O21" s="319"/>
      <c r="P21" s="455"/>
    </row>
    <row r="22" spans="1:16" s="3" customFormat="1" ht="11.25" x14ac:dyDescent="0.2">
      <c r="A22" s="381"/>
      <c r="B22" s="370"/>
      <c r="C22" s="371"/>
      <c r="D22" s="324"/>
      <c r="E22" s="352">
        <v>6</v>
      </c>
      <c r="F22" s="351" t="s">
        <v>120</v>
      </c>
      <c r="G22" s="272" t="s">
        <v>104</v>
      </c>
      <c r="H22" s="272" t="s">
        <v>86</v>
      </c>
      <c r="I22" s="275" t="s">
        <v>86</v>
      </c>
      <c r="J22" s="118" t="s">
        <v>121</v>
      </c>
      <c r="K22" s="117" t="s">
        <v>122</v>
      </c>
      <c r="L22" s="228">
        <v>40</v>
      </c>
      <c r="M22" s="273"/>
      <c r="N22" s="319"/>
      <c r="O22" s="319"/>
      <c r="P22" s="455"/>
    </row>
    <row r="23" spans="1:16" s="3" customFormat="1" ht="11.25" x14ac:dyDescent="0.2">
      <c r="A23" s="381"/>
      <c r="B23" s="370"/>
      <c r="C23" s="371"/>
      <c r="D23" s="324"/>
      <c r="E23" s="352"/>
      <c r="F23" s="351"/>
      <c r="G23" s="274"/>
      <c r="H23" s="274"/>
      <c r="I23" s="277"/>
      <c r="J23" s="118" t="s">
        <v>93</v>
      </c>
      <c r="K23" s="117" t="s">
        <v>122</v>
      </c>
      <c r="L23" s="228">
        <v>6</v>
      </c>
      <c r="M23" s="273"/>
      <c r="N23" s="319"/>
      <c r="O23" s="319"/>
      <c r="P23" s="455"/>
    </row>
    <row r="24" spans="1:16" s="3" customFormat="1" ht="22.5" x14ac:dyDescent="0.2">
      <c r="A24" s="381"/>
      <c r="B24" s="370"/>
      <c r="C24" s="371"/>
      <c r="D24" s="324"/>
      <c r="E24" s="24">
        <v>7</v>
      </c>
      <c r="F24" s="98" t="s">
        <v>124</v>
      </c>
      <c r="G24" s="24" t="s">
        <v>104</v>
      </c>
      <c r="H24" s="24"/>
      <c r="I24" s="191"/>
      <c r="J24" s="100"/>
      <c r="K24" s="24"/>
      <c r="L24" s="229"/>
      <c r="M24" s="273"/>
      <c r="N24" s="319"/>
      <c r="O24" s="319"/>
      <c r="P24" s="455"/>
    </row>
    <row r="25" spans="1:16" s="3" customFormat="1" ht="11.25" x14ac:dyDescent="0.2">
      <c r="A25" s="381"/>
      <c r="B25" s="370"/>
      <c r="C25" s="371"/>
      <c r="D25" s="324"/>
      <c r="E25" s="24" t="s">
        <v>584</v>
      </c>
      <c r="F25" s="98" t="s">
        <v>125</v>
      </c>
      <c r="G25" s="24" t="s">
        <v>104</v>
      </c>
      <c r="H25" s="24" t="s">
        <v>126</v>
      </c>
      <c r="I25" s="191" t="s">
        <v>126</v>
      </c>
      <c r="J25" s="100" t="s">
        <v>127</v>
      </c>
      <c r="K25" s="24">
        <v>1</v>
      </c>
      <c r="L25" s="229">
        <v>1</v>
      </c>
      <c r="M25" s="273"/>
      <c r="N25" s="319"/>
      <c r="O25" s="319"/>
      <c r="P25" s="455"/>
    </row>
    <row r="26" spans="1:16" s="3" customFormat="1" ht="11.25" x14ac:dyDescent="0.2">
      <c r="A26" s="381"/>
      <c r="B26" s="370"/>
      <c r="C26" s="371"/>
      <c r="D26" s="324"/>
      <c r="E26" s="24" t="s">
        <v>585</v>
      </c>
      <c r="F26" s="98" t="s">
        <v>128</v>
      </c>
      <c r="G26" s="24" t="s">
        <v>104</v>
      </c>
      <c r="H26" s="24" t="s">
        <v>126</v>
      </c>
      <c r="I26" s="191" t="s">
        <v>126</v>
      </c>
      <c r="J26" s="100" t="s">
        <v>129</v>
      </c>
      <c r="K26" s="24">
        <v>1</v>
      </c>
      <c r="L26" s="229">
        <v>1</v>
      </c>
      <c r="M26" s="273"/>
      <c r="N26" s="319"/>
      <c r="O26" s="319"/>
      <c r="P26" s="455"/>
    </row>
    <row r="27" spans="1:16" s="3" customFormat="1" ht="11.25" x14ac:dyDescent="0.2">
      <c r="A27" s="381"/>
      <c r="B27" s="370"/>
      <c r="C27" s="371"/>
      <c r="D27" s="324"/>
      <c r="E27" s="24" t="s">
        <v>586</v>
      </c>
      <c r="F27" s="98" t="s">
        <v>130</v>
      </c>
      <c r="G27" s="24" t="s">
        <v>104</v>
      </c>
      <c r="H27" s="24" t="s">
        <v>108</v>
      </c>
      <c r="I27" s="191" t="s">
        <v>108</v>
      </c>
      <c r="J27" s="100" t="s">
        <v>131</v>
      </c>
      <c r="K27" s="117">
        <v>1</v>
      </c>
      <c r="L27" s="228">
        <v>1</v>
      </c>
      <c r="M27" s="273"/>
      <c r="N27" s="319"/>
      <c r="O27" s="319"/>
      <c r="P27" s="455"/>
    </row>
    <row r="28" spans="1:16" s="3" customFormat="1" ht="11.25" x14ac:dyDescent="0.2">
      <c r="A28" s="381"/>
      <c r="B28" s="370"/>
      <c r="C28" s="371"/>
      <c r="D28" s="324"/>
      <c r="E28" s="24" t="s">
        <v>587</v>
      </c>
      <c r="F28" s="98" t="s">
        <v>132</v>
      </c>
      <c r="G28" s="24" t="s">
        <v>104</v>
      </c>
      <c r="H28" s="24" t="s">
        <v>133</v>
      </c>
      <c r="I28" s="191" t="s">
        <v>539</v>
      </c>
      <c r="J28" s="100" t="s">
        <v>131</v>
      </c>
      <c r="K28" s="117">
        <v>1</v>
      </c>
      <c r="L28" s="228">
        <v>1</v>
      </c>
      <c r="M28" s="273"/>
      <c r="N28" s="319"/>
      <c r="O28" s="319"/>
      <c r="P28" s="455"/>
    </row>
    <row r="29" spans="1:16" s="3" customFormat="1" ht="22.5" x14ac:dyDescent="0.2">
      <c r="A29" s="381"/>
      <c r="B29" s="370"/>
      <c r="C29" s="371"/>
      <c r="D29" s="324"/>
      <c r="E29" s="24" t="s">
        <v>588</v>
      </c>
      <c r="F29" s="98" t="s">
        <v>134</v>
      </c>
      <c r="G29" s="24" t="s">
        <v>104</v>
      </c>
      <c r="H29" s="24" t="s">
        <v>135</v>
      </c>
      <c r="I29" s="191" t="s">
        <v>86</v>
      </c>
      <c r="J29" s="100" t="s">
        <v>136</v>
      </c>
      <c r="K29" s="117" t="s">
        <v>137</v>
      </c>
      <c r="L29" s="228">
        <v>22</v>
      </c>
      <c r="M29" s="273"/>
      <c r="N29" s="319"/>
      <c r="O29" s="319"/>
      <c r="P29" s="455"/>
    </row>
    <row r="30" spans="1:16" s="3" customFormat="1" ht="22.5" x14ac:dyDescent="0.2">
      <c r="A30" s="381"/>
      <c r="B30" s="370"/>
      <c r="C30" s="371"/>
      <c r="D30" s="324"/>
      <c r="E30" s="24" t="s">
        <v>589</v>
      </c>
      <c r="F30" s="98" t="s">
        <v>149</v>
      </c>
      <c r="G30" s="24" t="s">
        <v>104</v>
      </c>
      <c r="H30" s="20" t="s">
        <v>138</v>
      </c>
      <c r="I30" s="202" t="s">
        <v>86</v>
      </c>
      <c r="J30" s="118" t="s">
        <v>131</v>
      </c>
      <c r="K30" s="117">
        <v>2</v>
      </c>
      <c r="L30" s="228">
        <v>2</v>
      </c>
      <c r="M30" s="273"/>
      <c r="N30" s="319"/>
      <c r="O30" s="319"/>
      <c r="P30" s="455"/>
    </row>
    <row r="31" spans="1:16" s="3" customFormat="1" ht="22.5" x14ac:dyDescent="0.2">
      <c r="A31" s="381"/>
      <c r="B31" s="370"/>
      <c r="C31" s="371"/>
      <c r="D31" s="324"/>
      <c r="E31" s="24">
        <v>8</v>
      </c>
      <c r="F31" s="98" t="s">
        <v>141</v>
      </c>
      <c r="G31" s="24" t="s">
        <v>104</v>
      </c>
      <c r="H31" s="24"/>
      <c r="I31" s="191"/>
      <c r="J31" s="100"/>
      <c r="K31" s="24"/>
      <c r="L31" s="229"/>
      <c r="M31" s="273"/>
      <c r="N31" s="319"/>
      <c r="O31" s="319"/>
      <c r="P31" s="455"/>
    </row>
    <row r="32" spans="1:16" s="3" customFormat="1" ht="22.5" x14ac:dyDescent="0.2">
      <c r="A32" s="381"/>
      <c r="B32" s="370"/>
      <c r="C32" s="371"/>
      <c r="D32" s="324"/>
      <c r="E32" s="24" t="s">
        <v>590</v>
      </c>
      <c r="F32" s="98" t="s">
        <v>142</v>
      </c>
      <c r="G32" s="24" t="s">
        <v>104</v>
      </c>
      <c r="H32" s="24" t="s">
        <v>112</v>
      </c>
      <c r="I32" s="191" t="s">
        <v>112</v>
      </c>
      <c r="J32" s="100" t="s">
        <v>127</v>
      </c>
      <c r="K32" s="24">
        <v>1</v>
      </c>
      <c r="L32" s="229">
        <v>1</v>
      </c>
      <c r="M32" s="273"/>
      <c r="N32" s="319"/>
      <c r="O32" s="319"/>
      <c r="P32" s="455"/>
    </row>
    <row r="33" spans="1:17" s="3" customFormat="1" ht="33.75" x14ac:dyDescent="0.2">
      <c r="A33" s="381"/>
      <c r="B33" s="370"/>
      <c r="C33" s="371"/>
      <c r="D33" s="324"/>
      <c r="E33" s="24" t="s">
        <v>591</v>
      </c>
      <c r="F33" s="98" t="s">
        <v>143</v>
      </c>
      <c r="G33" s="24" t="s">
        <v>104</v>
      </c>
      <c r="H33" s="24" t="s">
        <v>86</v>
      </c>
      <c r="I33" s="191" t="s">
        <v>86</v>
      </c>
      <c r="J33" s="100" t="s">
        <v>144</v>
      </c>
      <c r="K33" s="24">
        <v>12</v>
      </c>
      <c r="L33" s="229">
        <v>12</v>
      </c>
      <c r="M33" s="273"/>
      <c r="N33" s="319"/>
      <c r="O33" s="319"/>
      <c r="P33" s="455"/>
    </row>
    <row r="34" spans="1:17" s="3" customFormat="1" ht="11.25" x14ac:dyDescent="0.2">
      <c r="A34" s="381"/>
      <c r="B34" s="370"/>
      <c r="C34" s="371"/>
      <c r="D34" s="324"/>
      <c r="E34" s="352" t="s">
        <v>592</v>
      </c>
      <c r="F34" s="351" t="s">
        <v>145</v>
      </c>
      <c r="G34" s="272" t="s">
        <v>104</v>
      </c>
      <c r="H34" s="352" t="s">
        <v>112</v>
      </c>
      <c r="I34" s="275" t="s">
        <v>112</v>
      </c>
      <c r="J34" s="100" t="s">
        <v>146</v>
      </c>
      <c r="K34" s="24">
        <v>1</v>
      </c>
      <c r="L34" s="229">
        <v>1</v>
      </c>
      <c r="M34" s="273"/>
      <c r="N34" s="319"/>
      <c r="O34" s="319"/>
      <c r="P34" s="455"/>
    </row>
    <row r="35" spans="1:17" s="3" customFormat="1" ht="11.25" x14ac:dyDescent="0.2">
      <c r="A35" s="381"/>
      <c r="B35" s="370"/>
      <c r="C35" s="371"/>
      <c r="D35" s="324"/>
      <c r="E35" s="352"/>
      <c r="F35" s="351"/>
      <c r="G35" s="274"/>
      <c r="H35" s="352"/>
      <c r="I35" s="277"/>
      <c r="J35" s="100" t="s">
        <v>116</v>
      </c>
      <c r="K35" s="24">
        <v>1</v>
      </c>
      <c r="L35" s="229">
        <v>1</v>
      </c>
      <c r="M35" s="273"/>
      <c r="N35" s="319"/>
      <c r="O35" s="319"/>
      <c r="P35" s="455"/>
    </row>
    <row r="36" spans="1:17" s="3" customFormat="1" ht="22.5" x14ac:dyDescent="0.2">
      <c r="A36" s="381"/>
      <c r="B36" s="370"/>
      <c r="C36" s="371"/>
      <c r="D36" s="324"/>
      <c r="E36" s="24" t="s">
        <v>593</v>
      </c>
      <c r="F36" s="98" t="s">
        <v>147</v>
      </c>
      <c r="G36" s="24" t="s">
        <v>104</v>
      </c>
      <c r="H36" s="24" t="s">
        <v>108</v>
      </c>
      <c r="I36" s="191" t="s">
        <v>108</v>
      </c>
      <c r="J36" s="100" t="s">
        <v>148</v>
      </c>
      <c r="K36" s="24">
        <v>1</v>
      </c>
      <c r="L36" s="229">
        <v>1</v>
      </c>
      <c r="M36" s="273"/>
      <c r="N36" s="319"/>
      <c r="O36" s="319"/>
      <c r="P36" s="455"/>
    </row>
    <row r="37" spans="1:17" s="3" customFormat="1" ht="22.5" x14ac:dyDescent="0.2">
      <c r="A37" s="381"/>
      <c r="B37" s="370"/>
      <c r="C37" s="371"/>
      <c r="D37" s="324"/>
      <c r="E37" s="149" t="s">
        <v>649</v>
      </c>
      <c r="F37" s="150" t="s">
        <v>655</v>
      </c>
      <c r="G37" s="149" t="s">
        <v>104</v>
      </c>
      <c r="H37" s="149" t="s">
        <v>86</v>
      </c>
      <c r="I37" s="191" t="s">
        <v>86</v>
      </c>
      <c r="J37" s="100" t="s">
        <v>650</v>
      </c>
      <c r="K37" s="149" t="s">
        <v>167</v>
      </c>
      <c r="L37" s="229">
        <v>184</v>
      </c>
      <c r="M37" s="273"/>
      <c r="N37" s="319"/>
      <c r="O37" s="319"/>
      <c r="P37" s="455"/>
    </row>
    <row r="38" spans="1:17" s="3" customFormat="1" ht="22.5" x14ac:dyDescent="0.2">
      <c r="A38" s="381"/>
      <c r="B38" s="370"/>
      <c r="C38" s="371"/>
      <c r="D38" s="324"/>
      <c r="E38" s="149" t="s">
        <v>651</v>
      </c>
      <c r="F38" s="150" t="s">
        <v>654</v>
      </c>
      <c r="G38" s="149" t="s">
        <v>436</v>
      </c>
      <c r="H38" s="149" t="s">
        <v>86</v>
      </c>
      <c r="I38" s="191" t="s">
        <v>86</v>
      </c>
      <c r="J38" s="100" t="s">
        <v>231</v>
      </c>
      <c r="K38" s="149" t="s">
        <v>167</v>
      </c>
      <c r="L38" s="229">
        <v>36</v>
      </c>
      <c r="M38" s="273"/>
      <c r="N38" s="319"/>
      <c r="O38" s="319"/>
      <c r="P38" s="455"/>
    </row>
    <row r="39" spans="1:17" s="3" customFormat="1" ht="22.5" x14ac:dyDescent="0.2">
      <c r="A39" s="381"/>
      <c r="B39" s="370"/>
      <c r="C39" s="371"/>
      <c r="D39" s="324"/>
      <c r="E39" s="149" t="s">
        <v>652</v>
      </c>
      <c r="F39" s="150" t="s">
        <v>653</v>
      </c>
      <c r="G39" s="149" t="s">
        <v>104</v>
      </c>
      <c r="H39" s="149" t="s">
        <v>86</v>
      </c>
      <c r="I39" s="191" t="s">
        <v>86</v>
      </c>
      <c r="J39" s="100" t="s">
        <v>231</v>
      </c>
      <c r="K39" s="149" t="s">
        <v>167</v>
      </c>
      <c r="L39" s="229">
        <v>90</v>
      </c>
      <c r="M39" s="274"/>
      <c r="N39" s="320"/>
      <c r="O39" s="319"/>
      <c r="P39" s="456"/>
    </row>
    <row r="40" spans="1:17" s="3" customFormat="1" ht="22.5" x14ac:dyDescent="0.2">
      <c r="A40" s="381"/>
      <c r="B40" s="370"/>
      <c r="C40" s="371"/>
      <c r="D40" s="324"/>
      <c r="E40" s="23"/>
      <c r="F40" s="32" t="s">
        <v>65</v>
      </c>
      <c r="G40" s="24"/>
      <c r="H40" s="223" t="s">
        <v>86</v>
      </c>
      <c r="I40" s="191" t="s">
        <v>86</v>
      </c>
      <c r="J40" s="6"/>
      <c r="K40" s="6"/>
      <c r="L40" s="229"/>
      <c r="M40" s="278" t="s">
        <v>583</v>
      </c>
      <c r="N40" s="318">
        <f>176.9-N17</f>
        <v>155.4</v>
      </c>
      <c r="O40" s="319"/>
      <c r="P40" s="454">
        <v>155.4</v>
      </c>
      <c r="Q40" s="120"/>
    </row>
    <row r="41" spans="1:17" s="3" customFormat="1" ht="22.5" x14ac:dyDescent="0.2">
      <c r="A41" s="381"/>
      <c r="B41" s="370"/>
      <c r="C41" s="371"/>
      <c r="D41" s="324"/>
      <c r="E41" s="376">
        <v>9</v>
      </c>
      <c r="F41" s="373" t="s">
        <v>597</v>
      </c>
      <c r="G41" s="354" t="s">
        <v>69</v>
      </c>
      <c r="H41" s="354" t="s">
        <v>86</v>
      </c>
      <c r="I41" s="217" t="s">
        <v>86</v>
      </c>
      <c r="J41" s="130" t="s">
        <v>560</v>
      </c>
      <c r="K41" s="111">
        <v>424</v>
      </c>
      <c r="L41" s="235">
        <v>431</v>
      </c>
      <c r="M41" s="279"/>
      <c r="N41" s="319"/>
      <c r="O41" s="319"/>
      <c r="P41" s="455"/>
      <c r="Q41" s="4"/>
    </row>
    <row r="42" spans="1:17" s="3" customFormat="1" ht="11.25" x14ac:dyDescent="0.2">
      <c r="A42" s="381"/>
      <c r="B42" s="370"/>
      <c r="C42" s="371"/>
      <c r="D42" s="324"/>
      <c r="E42" s="377"/>
      <c r="F42" s="374"/>
      <c r="G42" s="356"/>
      <c r="H42" s="356"/>
      <c r="I42" s="196"/>
      <c r="J42" s="130" t="s">
        <v>66</v>
      </c>
      <c r="K42" s="111">
        <v>28</v>
      </c>
      <c r="L42" s="235">
        <v>30</v>
      </c>
      <c r="M42" s="279"/>
      <c r="N42" s="319"/>
      <c r="O42" s="319"/>
      <c r="P42" s="455"/>
      <c r="Q42" s="4"/>
    </row>
    <row r="43" spans="1:17" s="3" customFormat="1" ht="22.5" x14ac:dyDescent="0.2">
      <c r="A43" s="381"/>
      <c r="B43" s="370"/>
      <c r="C43" s="371"/>
      <c r="D43" s="324"/>
      <c r="E43" s="376">
        <v>10</v>
      </c>
      <c r="F43" s="373" t="s">
        <v>595</v>
      </c>
      <c r="G43" s="354" t="s">
        <v>70</v>
      </c>
      <c r="H43" s="354" t="s">
        <v>86</v>
      </c>
      <c r="I43" s="194" t="s">
        <v>86</v>
      </c>
      <c r="J43" s="48" t="s">
        <v>216</v>
      </c>
      <c r="K43" s="111">
        <v>1</v>
      </c>
      <c r="L43" s="235">
        <v>1</v>
      </c>
      <c r="M43" s="279"/>
      <c r="N43" s="319"/>
      <c r="O43" s="319"/>
      <c r="P43" s="455"/>
      <c r="Q43" s="4"/>
    </row>
    <row r="44" spans="1:17" s="3" customFormat="1" ht="11.25" x14ac:dyDescent="0.2">
      <c r="A44" s="381"/>
      <c r="B44" s="370"/>
      <c r="C44" s="371"/>
      <c r="D44" s="324"/>
      <c r="E44" s="378"/>
      <c r="F44" s="375"/>
      <c r="G44" s="355"/>
      <c r="H44" s="355"/>
      <c r="I44" s="195"/>
      <c r="J44" s="54" t="s">
        <v>169</v>
      </c>
      <c r="K44" s="122">
        <v>2</v>
      </c>
      <c r="L44" s="229">
        <v>2</v>
      </c>
      <c r="M44" s="279"/>
      <c r="N44" s="319"/>
      <c r="O44" s="319"/>
      <c r="P44" s="455"/>
      <c r="Q44" s="4"/>
    </row>
    <row r="45" spans="1:17" s="3" customFormat="1" ht="22.5" x14ac:dyDescent="0.2">
      <c r="A45" s="381"/>
      <c r="B45" s="370"/>
      <c r="C45" s="371"/>
      <c r="D45" s="324"/>
      <c r="E45" s="377"/>
      <c r="F45" s="374"/>
      <c r="G45" s="356"/>
      <c r="H45" s="356"/>
      <c r="I45" s="218" t="s">
        <v>86</v>
      </c>
      <c r="J45" s="54" t="s">
        <v>146</v>
      </c>
      <c r="K45" s="122">
        <v>1</v>
      </c>
      <c r="L45" s="229">
        <v>1</v>
      </c>
      <c r="M45" s="279"/>
      <c r="N45" s="319"/>
      <c r="O45" s="319"/>
      <c r="P45" s="455"/>
      <c r="Q45" s="4"/>
    </row>
    <row r="46" spans="1:17" s="3" customFormat="1" ht="33.75" x14ac:dyDescent="0.2">
      <c r="A46" s="381"/>
      <c r="B46" s="370"/>
      <c r="C46" s="371"/>
      <c r="D46" s="324"/>
      <c r="E46" s="133">
        <v>11</v>
      </c>
      <c r="F46" s="124" t="s">
        <v>598</v>
      </c>
      <c r="G46" s="122" t="s">
        <v>69</v>
      </c>
      <c r="H46" s="122" t="s">
        <v>86</v>
      </c>
      <c r="I46" s="191" t="s">
        <v>86</v>
      </c>
      <c r="J46" s="54" t="s">
        <v>627</v>
      </c>
      <c r="K46" s="122">
        <v>10</v>
      </c>
      <c r="L46" s="229">
        <v>15</v>
      </c>
      <c r="M46" s="279"/>
      <c r="N46" s="319"/>
      <c r="O46" s="319"/>
      <c r="P46" s="455"/>
      <c r="Q46" s="4"/>
    </row>
    <row r="47" spans="1:17" s="3" customFormat="1" ht="22.5" x14ac:dyDescent="0.2">
      <c r="A47" s="381"/>
      <c r="B47" s="370"/>
      <c r="C47" s="371"/>
      <c r="D47" s="324"/>
      <c r="E47" s="133">
        <v>12</v>
      </c>
      <c r="F47" s="124" t="s">
        <v>596</v>
      </c>
      <c r="G47" s="122" t="s">
        <v>69</v>
      </c>
      <c r="H47" s="122" t="s">
        <v>86</v>
      </c>
      <c r="I47" s="191" t="s">
        <v>86</v>
      </c>
      <c r="J47" s="54" t="s">
        <v>628</v>
      </c>
      <c r="K47" s="122">
        <v>1</v>
      </c>
      <c r="L47" s="229">
        <v>1</v>
      </c>
      <c r="M47" s="279"/>
      <c r="N47" s="319"/>
      <c r="O47" s="319"/>
      <c r="P47" s="455"/>
      <c r="Q47" s="4"/>
    </row>
    <row r="48" spans="1:17" s="3" customFormat="1" ht="22.5" x14ac:dyDescent="0.2">
      <c r="A48" s="381"/>
      <c r="B48" s="370"/>
      <c r="C48" s="371"/>
      <c r="D48" s="324"/>
      <c r="E48" s="133" t="s">
        <v>599</v>
      </c>
      <c r="F48" s="124" t="s">
        <v>630</v>
      </c>
      <c r="G48" s="122" t="s">
        <v>69</v>
      </c>
      <c r="H48" s="122" t="s">
        <v>86</v>
      </c>
      <c r="I48" s="191" t="s">
        <v>86</v>
      </c>
      <c r="J48" s="54" t="s">
        <v>629</v>
      </c>
      <c r="K48" s="122">
        <v>1</v>
      </c>
      <c r="L48" s="229">
        <v>2</v>
      </c>
      <c r="M48" s="279"/>
      <c r="N48" s="319"/>
      <c r="O48" s="319"/>
      <c r="P48" s="455"/>
      <c r="Q48" s="4"/>
    </row>
    <row r="49" spans="1:17" s="3" customFormat="1" ht="66" x14ac:dyDescent="0.2">
      <c r="A49" s="381"/>
      <c r="B49" s="370"/>
      <c r="C49" s="371"/>
      <c r="D49" s="324"/>
      <c r="E49" s="151">
        <v>13</v>
      </c>
      <c r="F49" s="148" t="s">
        <v>594</v>
      </c>
      <c r="G49" s="147" t="s">
        <v>69</v>
      </c>
      <c r="H49" s="147" t="s">
        <v>86</v>
      </c>
      <c r="I49" s="194"/>
      <c r="J49" s="152" t="s">
        <v>617</v>
      </c>
      <c r="K49" s="154">
        <v>1</v>
      </c>
      <c r="L49" s="236" t="s">
        <v>730</v>
      </c>
      <c r="M49" s="279"/>
      <c r="N49" s="319"/>
      <c r="O49" s="319"/>
      <c r="P49" s="455"/>
      <c r="Q49" s="4"/>
    </row>
    <row r="50" spans="1:17" s="3" customFormat="1" ht="66" x14ac:dyDescent="0.2">
      <c r="A50" s="381"/>
      <c r="B50" s="370"/>
      <c r="C50" s="371"/>
      <c r="D50" s="324"/>
      <c r="E50" s="133">
        <v>14</v>
      </c>
      <c r="F50" s="124" t="s">
        <v>603</v>
      </c>
      <c r="G50" s="122" t="s">
        <v>70</v>
      </c>
      <c r="H50" s="122" t="s">
        <v>86</v>
      </c>
      <c r="I50" s="191"/>
      <c r="J50" s="52" t="s">
        <v>605</v>
      </c>
      <c r="K50" s="81">
        <v>1</v>
      </c>
      <c r="L50" s="236" t="s">
        <v>730</v>
      </c>
      <c r="M50" s="279"/>
      <c r="N50" s="319"/>
      <c r="O50" s="319"/>
      <c r="P50" s="455"/>
      <c r="Q50" s="4"/>
    </row>
    <row r="51" spans="1:17" s="3" customFormat="1" ht="33.75" x14ac:dyDescent="0.2">
      <c r="A51" s="381"/>
      <c r="B51" s="370"/>
      <c r="C51" s="371"/>
      <c r="D51" s="324"/>
      <c r="E51" s="134">
        <v>15</v>
      </c>
      <c r="F51" s="131" t="s">
        <v>600</v>
      </c>
      <c r="G51" s="121" t="s">
        <v>69</v>
      </c>
      <c r="H51" s="121" t="s">
        <v>86</v>
      </c>
      <c r="I51" s="194" t="s">
        <v>86</v>
      </c>
      <c r="J51" s="54" t="s">
        <v>604</v>
      </c>
      <c r="K51" s="81">
        <v>1</v>
      </c>
      <c r="L51" s="89">
        <v>2</v>
      </c>
      <c r="M51" s="279"/>
      <c r="N51" s="319"/>
      <c r="O51" s="319"/>
      <c r="P51" s="455"/>
      <c r="Q51" s="4"/>
    </row>
    <row r="52" spans="1:17" s="3" customFormat="1" ht="66" x14ac:dyDescent="0.2">
      <c r="A52" s="381"/>
      <c r="B52" s="370"/>
      <c r="C52" s="371"/>
      <c r="D52" s="324"/>
      <c r="E52" s="353">
        <v>16</v>
      </c>
      <c r="F52" s="438" t="s">
        <v>601</v>
      </c>
      <c r="G52" s="122" t="s">
        <v>602</v>
      </c>
      <c r="H52" s="122" t="s">
        <v>86</v>
      </c>
      <c r="I52" s="191"/>
      <c r="J52" s="132" t="s">
        <v>606</v>
      </c>
      <c r="K52" s="122">
        <v>1</v>
      </c>
      <c r="L52" s="236" t="s">
        <v>730</v>
      </c>
      <c r="M52" s="279"/>
      <c r="N52" s="319"/>
      <c r="O52" s="319"/>
      <c r="P52" s="455"/>
      <c r="Q52" s="4"/>
    </row>
    <row r="53" spans="1:17" s="3" customFormat="1" ht="66" x14ac:dyDescent="0.2">
      <c r="A53" s="381"/>
      <c r="B53" s="370"/>
      <c r="C53" s="371"/>
      <c r="D53" s="324"/>
      <c r="E53" s="353"/>
      <c r="F53" s="438"/>
      <c r="G53" s="122" t="s">
        <v>602</v>
      </c>
      <c r="H53" s="122" t="s">
        <v>86</v>
      </c>
      <c r="I53" s="191"/>
      <c r="J53" s="132" t="s">
        <v>607</v>
      </c>
      <c r="K53" s="122">
        <v>1</v>
      </c>
      <c r="L53" s="236" t="s">
        <v>730</v>
      </c>
      <c r="M53" s="279"/>
      <c r="N53" s="319"/>
      <c r="O53" s="319"/>
      <c r="P53" s="455"/>
      <c r="Q53" s="4"/>
    </row>
    <row r="54" spans="1:17" s="3" customFormat="1" ht="22.5" x14ac:dyDescent="0.2">
      <c r="A54" s="381"/>
      <c r="B54" s="370"/>
      <c r="C54" s="371"/>
      <c r="D54" s="324"/>
      <c r="E54" s="353"/>
      <c r="F54" s="438"/>
      <c r="G54" s="122" t="s">
        <v>602</v>
      </c>
      <c r="H54" s="122" t="s">
        <v>86</v>
      </c>
      <c r="I54" s="191" t="s">
        <v>86</v>
      </c>
      <c r="J54" s="132" t="s">
        <v>608</v>
      </c>
      <c r="K54" s="122">
        <v>6</v>
      </c>
      <c r="L54" s="229">
        <v>6</v>
      </c>
      <c r="M54" s="279"/>
      <c r="N54" s="319"/>
      <c r="O54" s="319"/>
      <c r="P54" s="455"/>
      <c r="Q54" s="4"/>
    </row>
    <row r="55" spans="1:17" s="3" customFormat="1" ht="22.5" x14ac:dyDescent="0.2">
      <c r="A55" s="381"/>
      <c r="B55" s="370"/>
      <c r="C55" s="371"/>
      <c r="D55" s="324"/>
      <c r="E55" s="353"/>
      <c r="F55" s="438"/>
      <c r="G55" s="122" t="s">
        <v>602</v>
      </c>
      <c r="H55" s="122" t="s">
        <v>86</v>
      </c>
      <c r="I55" s="191" t="s">
        <v>86</v>
      </c>
      <c r="J55" s="132" t="s">
        <v>609</v>
      </c>
      <c r="K55" s="122">
        <v>300</v>
      </c>
      <c r="L55" s="229">
        <v>533</v>
      </c>
      <c r="M55" s="279"/>
      <c r="N55" s="319"/>
      <c r="O55" s="319"/>
      <c r="P55" s="455"/>
      <c r="Q55" s="4"/>
    </row>
    <row r="56" spans="1:17" s="3" customFormat="1" ht="22.5" x14ac:dyDescent="0.2">
      <c r="A56" s="381"/>
      <c r="B56" s="370"/>
      <c r="C56" s="371"/>
      <c r="D56" s="324"/>
      <c r="E56" s="133">
        <v>17</v>
      </c>
      <c r="F56" s="33" t="s">
        <v>67</v>
      </c>
      <c r="G56" s="104" t="s">
        <v>618</v>
      </c>
      <c r="H56" s="28" t="s">
        <v>86</v>
      </c>
      <c r="I56" s="191" t="s">
        <v>86</v>
      </c>
      <c r="J56" s="48" t="s">
        <v>555</v>
      </c>
      <c r="K56" s="69">
        <v>60</v>
      </c>
      <c r="L56" s="222">
        <v>267</v>
      </c>
      <c r="M56" s="279"/>
      <c r="N56" s="319"/>
      <c r="O56" s="319"/>
      <c r="P56" s="455"/>
      <c r="Q56" s="4"/>
    </row>
    <row r="57" spans="1:17" s="3" customFormat="1" ht="11.25" x14ac:dyDescent="0.2">
      <c r="A57" s="381"/>
      <c r="B57" s="370"/>
      <c r="C57" s="371"/>
      <c r="D57" s="324"/>
      <c r="E57" s="376">
        <v>18</v>
      </c>
      <c r="F57" s="357" t="s">
        <v>80</v>
      </c>
      <c r="G57" s="397" t="s">
        <v>72</v>
      </c>
      <c r="H57" s="272" t="s">
        <v>86</v>
      </c>
      <c r="I57" s="275" t="s">
        <v>86</v>
      </c>
      <c r="J57" s="105" t="s">
        <v>558</v>
      </c>
      <c r="K57" s="103">
        <v>1200</v>
      </c>
      <c r="L57" s="222">
        <v>1334</v>
      </c>
      <c r="M57" s="279"/>
      <c r="N57" s="319"/>
      <c r="O57" s="319"/>
      <c r="P57" s="455"/>
      <c r="Q57" s="4"/>
    </row>
    <row r="58" spans="1:17" s="3" customFormat="1" ht="11.25" x14ac:dyDescent="0.2">
      <c r="A58" s="381"/>
      <c r="B58" s="370"/>
      <c r="C58" s="371"/>
      <c r="D58" s="324"/>
      <c r="E58" s="377"/>
      <c r="F58" s="358"/>
      <c r="G58" s="417"/>
      <c r="H58" s="274"/>
      <c r="I58" s="277"/>
      <c r="J58" s="101" t="s">
        <v>559</v>
      </c>
      <c r="K58" s="103">
        <v>150</v>
      </c>
      <c r="L58" s="222">
        <v>177</v>
      </c>
      <c r="M58" s="279"/>
      <c r="N58" s="319"/>
      <c r="O58" s="319"/>
      <c r="P58" s="455"/>
      <c r="Q58" s="4"/>
    </row>
    <row r="59" spans="1:17" s="3" customFormat="1" ht="22.5" x14ac:dyDescent="0.2">
      <c r="A59" s="381"/>
      <c r="B59" s="370"/>
      <c r="C59" s="371"/>
      <c r="D59" s="324"/>
      <c r="E59" s="23">
        <v>19</v>
      </c>
      <c r="F59" s="34" t="s">
        <v>753</v>
      </c>
      <c r="G59" s="106" t="s">
        <v>71</v>
      </c>
      <c r="H59" s="24" t="s">
        <v>86</v>
      </c>
      <c r="I59" s="191" t="s">
        <v>86</v>
      </c>
      <c r="J59" s="101" t="s">
        <v>558</v>
      </c>
      <c r="K59" s="20">
        <v>80</v>
      </c>
      <c r="L59" s="222">
        <v>80</v>
      </c>
      <c r="M59" s="279"/>
      <c r="N59" s="319"/>
      <c r="O59" s="319"/>
      <c r="P59" s="455"/>
      <c r="Q59" s="4"/>
    </row>
    <row r="60" spans="1:17" s="3" customFormat="1" ht="22.5" x14ac:dyDescent="0.2">
      <c r="A60" s="381"/>
      <c r="B60" s="370"/>
      <c r="C60" s="371"/>
      <c r="D60" s="324"/>
      <c r="E60" s="315">
        <v>20</v>
      </c>
      <c r="F60" s="347" t="s">
        <v>84</v>
      </c>
      <c r="G60" s="345" t="s">
        <v>73</v>
      </c>
      <c r="H60" s="24" t="s">
        <v>86</v>
      </c>
      <c r="I60" s="191" t="s">
        <v>86</v>
      </c>
      <c r="J60" s="107" t="s">
        <v>557</v>
      </c>
      <c r="K60" s="108">
        <v>41</v>
      </c>
      <c r="L60" s="235">
        <v>46</v>
      </c>
      <c r="M60" s="279"/>
      <c r="N60" s="319"/>
      <c r="O60" s="319"/>
      <c r="P60" s="455"/>
      <c r="Q60" s="4"/>
    </row>
    <row r="61" spans="1:17" s="3" customFormat="1" ht="11.25" x14ac:dyDescent="0.2">
      <c r="A61" s="381"/>
      <c r="B61" s="370"/>
      <c r="C61" s="371"/>
      <c r="D61" s="324"/>
      <c r="E61" s="317"/>
      <c r="F61" s="348"/>
      <c r="G61" s="346"/>
      <c r="H61" s="24" t="s">
        <v>85</v>
      </c>
      <c r="I61" s="191" t="s">
        <v>126</v>
      </c>
      <c r="J61" s="107" t="s">
        <v>82</v>
      </c>
      <c r="K61" s="108" t="s">
        <v>83</v>
      </c>
      <c r="L61" s="235" t="s">
        <v>83</v>
      </c>
      <c r="M61" s="279"/>
      <c r="N61" s="319"/>
      <c r="O61" s="319"/>
      <c r="P61" s="455"/>
      <c r="Q61" s="4"/>
    </row>
    <row r="62" spans="1:17" s="3" customFormat="1" ht="11.25" x14ac:dyDescent="0.2">
      <c r="A62" s="381"/>
      <c r="B62" s="370"/>
      <c r="C62" s="371"/>
      <c r="D62" s="324"/>
      <c r="E62" s="315">
        <v>21</v>
      </c>
      <c r="F62" s="347" t="s">
        <v>90</v>
      </c>
      <c r="G62" s="345" t="s">
        <v>73</v>
      </c>
      <c r="H62" s="272" t="s">
        <v>87</v>
      </c>
      <c r="I62" s="275" t="s">
        <v>86</v>
      </c>
      <c r="J62" s="107" t="s">
        <v>88</v>
      </c>
      <c r="K62" s="108">
        <v>4</v>
      </c>
      <c r="L62" s="235">
        <v>5</v>
      </c>
      <c r="M62" s="279"/>
      <c r="N62" s="319"/>
      <c r="O62" s="319"/>
      <c r="P62" s="455"/>
      <c r="Q62" s="4"/>
    </row>
    <row r="63" spans="1:17" s="3" customFormat="1" ht="11.25" x14ac:dyDescent="0.2">
      <c r="A63" s="381"/>
      <c r="B63" s="370"/>
      <c r="C63" s="371"/>
      <c r="D63" s="324"/>
      <c r="E63" s="317"/>
      <c r="F63" s="348"/>
      <c r="G63" s="346"/>
      <c r="H63" s="274"/>
      <c r="I63" s="277"/>
      <c r="J63" s="107" t="s">
        <v>89</v>
      </c>
      <c r="K63" s="108">
        <v>40</v>
      </c>
      <c r="L63" s="235">
        <v>112</v>
      </c>
      <c r="M63" s="279"/>
      <c r="N63" s="319"/>
      <c r="O63" s="319"/>
      <c r="P63" s="455"/>
      <c r="Q63" s="4"/>
    </row>
    <row r="64" spans="1:17" s="3" customFormat="1" ht="11.25" x14ac:dyDescent="0.2">
      <c r="A64" s="381"/>
      <c r="B64" s="370"/>
      <c r="C64" s="371"/>
      <c r="D64" s="324"/>
      <c r="E64" s="315">
        <v>22</v>
      </c>
      <c r="F64" s="379" t="s">
        <v>81</v>
      </c>
      <c r="G64" s="439" t="s">
        <v>48</v>
      </c>
      <c r="H64" s="272" t="s">
        <v>86</v>
      </c>
      <c r="I64" s="275" t="s">
        <v>86</v>
      </c>
      <c r="J64" s="109" t="s">
        <v>227</v>
      </c>
      <c r="K64" s="108">
        <v>200</v>
      </c>
      <c r="L64" s="235">
        <v>161</v>
      </c>
      <c r="M64" s="279"/>
      <c r="N64" s="319"/>
      <c r="O64" s="319"/>
      <c r="P64" s="455"/>
      <c r="Q64" s="4"/>
    </row>
    <row r="65" spans="1:17" s="3" customFormat="1" ht="11.25" x14ac:dyDescent="0.2">
      <c r="A65" s="381"/>
      <c r="B65" s="370"/>
      <c r="C65" s="371"/>
      <c r="D65" s="324"/>
      <c r="E65" s="317"/>
      <c r="F65" s="380"/>
      <c r="G65" s="440"/>
      <c r="H65" s="274"/>
      <c r="I65" s="277"/>
      <c r="J65" s="110" t="s">
        <v>228</v>
      </c>
      <c r="K65" s="111">
        <v>0.41</v>
      </c>
      <c r="L65" s="235">
        <v>0.33</v>
      </c>
      <c r="M65" s="279"/>
      <c r="N65" s="319"/>
      <c r="O65" s="319"/>
      <c r="P65" s="455"/>
      <c r="Q65" s="4"/>
    </row>
    <row r="66" spans="1:17" s="3" customFormat="1" ht="22.5" x14ac:dyDescent="0.2">
      <c r="A66" s="381"/>
      <c r="B66" s="370"/>
      <c r="C66" s="371"/>
      <c r="D66" s="324"/>
      <c r="E66" s="23">
        <v>23</v>
      </c>
      <c r="F66" s="33" t="s">
        <v>91</v>
      </c>
      <c r="G66" s="104" t="s">
        <v>73</v>
      </c>
      <c r="H66" s="24" t="s">
        <v>86</v>
      </c>
      <c r="I66" s="191" t="s">
        <v>86</v>
      </c>
      <c r="J66" s="109" t="s">
        <v>556</v>
      </c>
      <c r="K66" s="102">
        <v>3</v>
      </c>
      <c r="L66" s="222">
        <v>3</v>
      </c>
      <c r="M66" s="279"/>
      <c r="N66" s="319"/>
      <c r="O66" s="319"/>
      <c r="P66" s="455"/>
      <c r="Q66" s="4"/>
    </row>
    <row r="67" spans="1:17" s="3" customFormat="1" ht="22.5" x14ac:dyDescent="0.2">
      <c r="A67" s="381"/>
      <c r="B67" s="370"/>
      <c r="C67" s="371"/>
      <c r="D67" s="324"/>
      <c r="E67" s="30">
        <v>24</v>
      </c>
      <c r="F67" s="37" t="s">
        <v>68</v>
      </c>
      <c r="G67" s="29" t="s">
        <v>73</v>
      </c>
      <c r="H67" s="29" t="s">
        <v>86</v>
      </c>
      <c r="I67" s="194" t="s">
        <v>86</v>
      </c>
      <c r="J67" s="101" t="s">
        <v>555</v>
      </c>
      <c r="K67" s="113">
        <v>50</v>
      </c>
      <c r="L67" s="222">
        <v>125</v>
      </c>
      <c r="M67" s="279"/>
      <c r="N67" s="319"/>
      <c r="O67" s="319"/>
      <c r="P67" s="455"/>
      <c r="Q67" s="4"/>
    </row>
    <row r="68" spans="1:17" s="3" customFormat="1" ht="11.25" x14ac:dyDescent="0.2">
      <c r="A68" s="381"/>
      <c r="B68" s="370"/>
      <c r="C68" s="371"/>
      <c r="D68" s="324"/>
      <c r="E68" s="315">
        <v>25</v>
      </c>
      <c r="F68" s="312" t="s">
        <v>619</v>
      </c>
      <c r="G68" s="272" t="s">
        <v>73</v>
      </c>
      <c r="H68" s="272" t="s">
        <v>554</v>
      </c>
      <c r="I68" s="275" t="s">
        <v>86</v>
      </c>
      <c r="J68" s="101" t="s">
        <v>222</v>
      </c>
      <c r="K68" s="20">
        <v>16</v>
      </c>
      <c r="L68" s="222">
        <v>16</v>
      </c>
      <c r="M68" s="279"/>
      <c r="N68" s="319"/>
      <c r="O68" s="319"/>
      <c r="P68" s="455"/>
      <c r="Q68" s="4"/>
    </row>
    <row r="69" spans="1:17" s="3" customFormat="1" ht="11.25" x14ac:dyDescent="0.2">
      <c r="A69" s="381"/>
      <c r="B69" s="370"/>
      <c r="C69" s="371"/>
      <c r="D69" s="324"/>
      <c r="E69" s="317"/>
      <c r="F69" s="314"/>
      <c r="G69" s="274"/>
      <c r="H69" s="274"/>
      <c r="I69" s="277"/>
      <c r="J69" s="101" t="s">
        <v>553</v>
      </c>
      <c r="K69" s="20">
        <v>80</v>
      </c>
      <c r="L69" s="222">
        <v>1377</v>
      </c>
      <c r="M69" s="279"/>
      <c r="N69" s="319"/>
      <c r="O69" s="319"/>
      <c r="P69" s="455"/>
      <c r="Q69" s="4"/>
    </row>
    <row r="70" spans="1:17" s="3" customFormat="1" ht="11.25" x14ac:dyDescent="0.2">
      <c r="A70" s="381"/>
      <c r="B70" s="370"/>
      <c r="C70" s="371"/>
      <c r="D70" s="324"/>
      <c r="E70" s="315">
        <v>26</v>
      </c>
      <c r="F70" s="312" t="s">
        <v>92</v>
      </c>
      <c r="G70" s="272"/>
      <c r="H70" s="272" t="s">
        <v>86</v>
      </c>
      <c r="I70" s="275" t="s">
        <v>86</v>
      </c>
      <c r="J70" s="100" t="s">
        <v>97</v>
      </c>
      <c r="K70" s="149">
        <v>5</v>
      </c>
      <c r="L70" s="229">
        <v>14</v>
      </c>
      <c r="M70" s="279"/>
      <c r="N70" s="319"/>
      <c r="O70" s="319"/>
      <c r="P70" s="455"/>
      <c r="Q70" s="4"/>
    </row>
    <row r="71" spans="1:17" s="3" customFormat="1" ht="11.25" x14ac:dyDescent="0.2">
      <c r="A71" s="381"/>
      <c r="B71" s="370"/>
      <c r="C71" s="371"/>
      <c r="D71" s="324"/>
      <c r="E71" s="317"/>
      <c r="F71" s="314"/>
      <c r="G71" s="274"/>
      <c r="H71" s="274"/>
      <c r="I71" s="277"/>
      <c r="J71" s="100" t="s">
        <v>93</v>
      </c>
      <c r="K71" s="149">
        <v>5</v>
      </c>
      <c r="L71" s="229">
        <v>14</v>
      </c>
      <c r="M71" s="279"/>
      <c r="N71" s="319"/>
      <c r="O71" s="319"/>
      <c r="P71" s="455"/>
      <c r="Q71" s="4"/>
    </row>
    <row r="72" spans="1:17" s="3" customFormat="1" ht="22.5" x14ac:dyDescent="0.2">
      <c r="A72" s="381"/>
      <c r="B72" s="370"/>
      <c r="C72" s="371"/>
      <c r="D72" s="324"/>
      <c r="E72" s="142">
        <v>27</v>
      </c>
      <c r="F72" s="141" t="s">
        <v>78</v>
      </c>
      <c r="G72" s="149" t="s">
        <v>79</v>
      </c>
      <c r="H72" s="149" t="s">
        <v>86</v>
      </c>
      <c r="I72" s="191" t="s">
        <v>86</v>
      </c>
      <c r="J72" s="101" t="s">
        <v>95</v>
      </c>
      <c r="K72" s="158">
        <v>300</v>
      </c>
      <c r="L72" s="222">
        <v>359</v>
      </c>
      <c r="M72" s="279"/>
      <c r="N72" s="319"/>
      <c r="O72" s="319"/>
      <c r="P72" s="455"/>
      <c r="Q72" s="4"/>
    </row>
    <row r="73" spans="1:17" s="3" customFormat="1" ht="22.5" x14ac:dyDescent="0.2">
      <c r="A73" s="381"/>
      <c r="B73" s="370"/>
      <c r="C73" s="371"/>
      <c r="D73" s="324"/>
      <c r="E73" s="142">
        <v>28</v>
      </c>
      <c r="F73" s="141" t="s">
        <v>658</v>
      </c>
      <c r="G73" s="149" t="s">
        <v>656</v>
      </c>
      <c r="H73" s="149" t="s">
        <v>86</v>
      </c>
      <c r="I73" s="191" t="s">
        <v>86</v>
      </c>
      <c r="J73" s="101" t="s">
        <v>657</v>
      </c>
      <c r="K73" s="158" t="s">
        <v>167</v>
      </c>
      <c r="L73" s="222">
        <v>2339</v>
      </c>
      <c r="M73" s="279"/>
      <c r="N73" s="319"/>
      <c r="O73" s="319"/>
      <c r="P73" s="455"/>
      <c r="Q73" s="4"/>
    </row>
    <row r="74" spans="1:17" s="3" customFormat="1" ht="22.5" x14ac:dyDescent="0.2">
      <c r="A74" s="381"/>
      <c r="B74" s="370"/>
      <c r="C74" s="371"/>
      <c r="D74" s="324"/>
      <c r="E74" s="142">
        <v>29</v>
      </c>
      <c r="F74" s="141" t="s">
        <v>659</v>
      </c>
      <c r="G74" s="149" t="s">
        <v>256</v>
      </c>
      <c r="H74" s="149" t="s">
        <v>86</v>
      </c>
      <c r="I74" s="191" t="s">
        <v>86</v>
      </c>
      <c r="J74" s="101" t="s">
        <v>657</v>
      </c>
      <c r="K74" s="158" t="s">
        <v>167</v>
      </c>
      <c r="L74" s="222">
        <v>271</v>
      </c>
      <c r="M74" s="279"/>
      <c r="N74" s="319"/>
      <c r="O74" s="319"/>
      <c r="P74" s="455"/>
      <c r="Q74" s="4"/>
    </row>
    <row r="75" spans="1:17" s="3" customFormat="1" ht="22.5" x14ac:dyDescent="0.2">
      <c r="A75" s="381"/>
      <c r="B75" s="370"/>
      <c r="C75" s="371"/>
      <c r="D75" s="324"/>
      <c r="E75" s="142">
        <v>30</v>
      </c>
      <c r="F75" s="141" t="s">
        <v>660</v>
      </c>
      <c r="G75" s="149" t="s">
        <v>79</v>
      </c>
      <c r="H75" s="149" t="s">
        <v>86</v>
      </c>
      <c r="I75" s="191" t="s">
        <v>86</v>
      </c>
      <c r="J75" s="101" t="s">
        <v>663</v>
      </c>
      <c r="K75" s="158" t="s">
        <v>167</v>
      </c>
      <c r="L75" s="222">
        <v>243</v>
      </c>
      <c r="M75" s="279"/>
      <c r="N75" s="319"/>
      <c r="O75" s="319"/>
      <c r="P75" s="455"/>
      <c r="Q75" s="4"/>
    </row>
    <row r="76" spans="1:17" s="3" customFormat="1" ht="22.5" x14ac:dyDescent="0.2">
      <c r="A76" s="381"/>
      <c r="B76" s="370"/>
      <c r="C76" s="371"/>
      <c r="D76" s="324"/>
      <c r="E76" s="142">
        <v>31</v>
      </c>
      <c r="F76" s="141" t="s">
        <v>661</v>
      </c>
      <c r="G76" s="149" t="s">
        <v>662</v>
      </c>
      <c r="H76" s="149" t="s">
        <v>86</v>
      </c>
      <c r="I76" s="191" t="s">
        <v>86</v>
      </c>
      <c r="J76" s="101" t="s">
        <v>93</v>
      </c>
      <c r="K76" s="158" t="s">
        <v>167</v>
      </c>
      <c r="L76" s="222">
        <v>858</v>
      </c>
      <c r="M76" s="279"/>
      <c r="N76" s="319"/>
      <c r="O76" s="319"/>
      <c r="P76" s="455"/>
      <c r="Q76" s="4"/>
    </row>
    <row r="77" spans="1:17" s="5" customFormat="1" ht="22.5" x14ac:dyDescent="0.2">
      <c r="A77" s="381"/>
      <c r="B77" s="370"/>
      <c r="C77" s="371"/>
      <c r="D77" s="324"/>
      <c r="E77" s="23">
        <v>29</v>
      </c>
      <c r="F77" s="10" t="s">
        <v>74</v>
      </c>
      <c r="G77" s="24" t="s">
        <v>75</v>
      </c>
      <c r="H77" s="24" t="s">
        <v>86</v>
      </c>
      <c r="I77" s="191" t="s">
        <v>86</v>
      </c>
      <c r="J77" s="36" t="s">
        <v>76</v>
      </c>
      <c r="K77" s="6" t="s">
        <v>77</v>
      </c>
      <c r="L77" s="229">
        <v>7.0588235294117646E-2</v>
      </c>
      <c r="M77" s="280"/>
      <c r="N77" s="320"/>
      <c r="O77" s="320"/>
      <c r="P77" s="456"/>
      <c r="Q77" s="4"/>
    </row>
    <row r="78" spans="1:17" s="3" customFormat="1" ht="45" x14ac:dyDescent="0.2">
      <c r="A78" s="295">
        <v>1</v>
      </c>
      <c r="B78" s="294">
        <v>2</v>
      </c>
      <c r="C78" s="293">
        <v>2</v>
      </c>
      <c r="D78" s="372" t="s">
        <v>23</v>
      </c>
      <c r="E78" s="24">
        <v>1</v>
      </c>
      <c r="F78" s="34" t="s">
        <v>542</v>
      </c>
      <c r="G78" s="24" t="s">
        <v>48</v>
      </c>
      <c r="H78" s="24" t="s">
        <v>541</v>
      </c>
      <c r="I78" s="191" t="s">
        <v>541</v>
      </c>
      <c r="J78" s="36" t="s">
        <v>540</v>
      </c>
      <c r="K78" s="6" t="s">
        <v>620</v>
      </c>
      <c r="L78" s="229" t="s">
        <v>731</v>
      </c>
      <c r="M78" s="278" t="s">
        <v>544</v>
      </c>
      <c r="N78" s="278">
        <v>8</v>
      </c>
      <c r="O78" s="278">
        <v>8</v>
      </c>
      <c r="P78" s="275">
        <v>8</v>
      </c>
    </row>
    <row r="79" spans="1:17" s="3" customFormat="1" ht="11.25" x14ac:dyDescent="0.2">
      <c r="A79" s="295"/>
      <c r="B79" s="294"/>
      <c r="C79" s="293"/>
      <c r="D79" s="372"/>
      <c r="E79" s="272">
        <v>2</v>
      </c>
      <c r="F79" s="343" t="s">
        <v>543</v>
      </c>
      <c r="G79" s="272" t="s">
        <v>47</v>
      </c>
      <c r="H79" s="272" t="s">
        <v>108</v>
      </c>
      <c r="I79" s="275" t="s">
        <v>108</v>
      </c>
      <c r="J79" s="36" t="s">
        <v>210</v>
      </c>
      <c r="K79" s="6">
        <v>1</v>
      </c>
      <c r="L79" s="229">
        <v>1</v>
      </c>
      <c r="M79" s="279"/>
      <c r="N79" s="279"/>
      <c r="O79" s="279"/>
      <c r="P79" s="276"/>
      <c r="Q79" s="4"/>
    </row>
    <row r="80" spans="1:17" s="3" customFormat="1" ht="11.25" x14ac:dyDescent="0.2">
      <c r="A80" s="295"/>
      <c r="B80" s="294"/>
      <c r="C80" s="293"/>
      <c r="D80" s="372"/>
      <c r="E80" s="274"/>
      <c r="F80" s="344"/>
      <c r="G80" s="274"/>
      <c r="H80" s="274"/>
      <c r="I80" s="277"/>
      <c r="J80" s="36" t="s">
        <v>290</v>
      </c>
      <c r="K80" s="78">
        <v>50</v>
      </c>
      <c r="L80" s="229">
        <v>80</v>
      </c>
      <c r="M80" s="279"/>
      <c r="N80" s="279"/>
      <c r="O80" s="279"/>
      <c r="P80" s="276"/>
      <c r="Q80" s="4"/>
    </row>
    <row r="81" spans="1:17" s="3" customFormat="1" ht="11.25" x14ac:dyDescent="0.2">
      <c r="A81" s="295"/>
      <c r="B81" s="294"/>
      <c r="C81" s="293"/>
      <c r="D81" s="372"/>
      <c r="E81" s="272">
        <v>3</v>
      </c>
      <c r="F81" s="343" t="s">
        <v>621</v>
      </c>
      <c r="G81" s="272" t="s">
        <v>47</v>
      </c>
      <c r="H81" s="272" t="s">
        <v>539</v>
      </c>
      <c r="I81" s="275" t="s">
        <v>539</v>
      </c>
      <c r="J81" s="36" t="s">
        <v>210</v>
      </c>
      <c r="K81" s="6">
        <v>2</v>
      </c>
      <c r="L81" s="229">
        <v>2</v>
      </c>
      <c r="M81" s="279"/>
      <c r="N81" s="279"/>
      <c r="O81" s="279"/>
      <c r="P81" s="276"/>
      <c r="Q81" s="4"/>
    </row>
    <row r="82" spans="1:17" s="3" customFormat="1" ht="11.25" x14ac:dyDescent="0.2">
      <c r="A82" s="295"/>
      <c r="B82" s="294"/>
      <c r="C82" s="293"/>
      <c r="D82" s="372"/>
      <c r="E82" s="274"/>
      <c r="F82" s="344"/>
      <c r="G82" s="274"/>
      <c r="H82" s="274"/>
      <c r="I82" s="277"/>
      <c r="J82" s="36" t="s">
        <v>290</v>
      </c>
      <c r="K82" s="78">
        <v>25</v>
      </c>
      <c r="L82" s="229">
        <v>26</v>
      </c>
      <c r="M82" s="279"/>
      <c r="N82" s="279"/>
      <c r="O82" s="279"/>
      <c r="P82" s="276"/>
      <c r="Q82" s="4"/>
    </row>
    <row r="83" spans="1:17" s="3" customFormat="1" ht="11.25" x14ac:dyDescent="0.2">
      <c r="A83" s="295"/>
      <c r="B83" s="294"/>
      <c r="C83" s="293"/>
      <c r="D83" s="372"/>
      <c r="E83" s="352">
        <v>4</v>
      </c>
      <c r="F83" s="351" t="s">
        <v>545</v>
      </c>
      <c r="G83" s="272" t="s">
        <v>47</v>
      </c>
      <c r="H83" s="349" t="s">
        <v>49</v>
      </c>
      <c r="I83" s="310" t="s">
        <v>539</v>
      </c>
      <c r="J83" s="36" t="s">
        <v>210</v>
      </c>
      <c r="K83" s="6">
        <v>2</v>
      </c>
      <c r="L83" s="229">
        <v>5</v>
      </c>
      <c r="M83" s="279"/>
      <c r="N83" s="279"/>
      <c r="O83" s="279"/>
      <c r="P83" s="276"/>
      <c r="Q83" s="4"/>
    </row>
    <row r="84" spans="1:17" s="5" customFormat="1" ht="11.25" x14ac:dyDescent="0.2">
      <c r="A84" s="295"/>
      <c r="B84" s="294"/>
      <c r="C84" s="293"/>
      <c r="D84" s="372"/>
      <c r="E84" s="352"/>
      <c r="F84" s="351"/>
      <c r="G84" s="274"/>
      <c r="H84" s="350"/>
      <c r="I84" s="311"/>
      <c r="J84" s="36" t="s">
        <v>290</v>
      </c>
      <c r="K84" s="6">
        <v>125</v>
      </c>
      <c r="L84" s="229">
        <v>242</v>
      </c>
      <c r="M84" s="280"/>
      <c r="N84" s="280"/>
      <c r="O84" s="280"/>
      <c r="P84" s="277"/>
      <c r="Q84" s="4"/>
    </row>
    <row r="85" spans="1:17" s="5" customFormat="1" ht="22.5" x14ac:dyDescent="0.2">
      <c r="A85" s="366">
        <v>1</v>
      </c>
      <c r="B85" s="364">
        <v>2</v>
      </c>
      <c r="C85" s="397">
        <v>3</v>
      </c>
      <c r="D85" s="382" t="s">
        <v>24</v>
      </c>
      <c r="E85" s="24">
        <v>1</v>
      </c>
      <c r="F85" s="97" t="s">
        <v>529</v>
      </c>
      <c r="G85" s="24" t="s">
        <v>47</v>
      </c>
      <c r="H85" s="24" t="s">
        <v>86</v>
      </c>
      <c r="I85" s="191" t="s">
        <v>86</v>
      </c>
      <c r="J85" s="36" t="s">
        <v>530</v>
      </c>
      <c r="K85" s="6">
        <v>30</v>
      </c>
      <c r="L85" s="229">
        <v>30</v>
      </c>
      <c r="M85" s="278" t="s">
        <v>527</v>
      </c>
      <c r="N85" s="318">
        <v>8.9</v>
      </c>
      <c r="O85" s="318">
        <f>N85+N101</f>
        <v>49.9</v>
      </c>
      <c r="P85" s="454">
        <v>7.5</v>
      </c>
      <c r="Q85" s="457"/>
    </row>
    <row r="86" spans="1:17" s="5" customFormat="1" ht="11.25" x14ac:dyDescent="0.2">
      <c r="A86" s="367"/>
      <c r="B86" s="365"/>
      <c r="C86" s="398"/>
      <c r="D86" s="383"/>
      <c r="E86" s="352">
        <v>2</v>
      </c>
      <c r="F86" s="442" t="s">
        <v>531</v>
      </c>
      <c r="G86" s="272" t="s">
        <v>47</v>
      </c>
      <c r="H86" s="352" t="s">
        <v>86</v>
      </c>
      <c r="I86" s="275" t="s">
        <v>86</v>
      </c>
      <c r="J86" s="99" t="s">
        <v>530</v>
      </c>
      <c r="K86" s="6">
        <v>65</v>
      </c>
      <c r="L86" s="229">
        <v>83</v>
      </c>
      <c r="M86" s="279"/>
      <c r="N86" s="319"/>
      <c r="O86" s="319"/>
      <c r="P86" s="455"/>
      <c r="Q86" s="457"/>
    </row>
    <row r="87" spans="1:17" s="5" customFormat="1" ht="11.25" x14ac:dyDescent="0.2">
      <c r="A87" s="367"/>
      <c r="B87" s="365"/>
      <c r="C87" s="398"/>
      <c r="D87" s="383"/>
      <c r="E87" s="352"/>
      <c r="F87" s="442"/>
      <c r="G87" s="274"/>
      <c r="H87" s="352"/>
      <c r="I87" s="277"/>
      <c r="J87" s="99" t="s">
        <v>532</v>
      </c>
      <c r="K87" s="6">
        <v>40</v>
      </c>
      <c r="L87" s="229">
        <v>44</v>
      </c>
      <c r="M87" s="279"/>
      <c r="N87" s="319"/>
      <c r="O87" s="319"/>
      <c r="P87" s="455"/>
      <c r="Q87" s="457"/>
    </row>
    <row r="88" spans="1:17" s="5" customFormat="1" ht="22.5" x14ac:dyDescent="0.2">
      <c r="A88" s="367"/>
      <c r="B88" s="365"/>
      <c r="C88" s="398"/>
      <c r="D88" s="383"/>
      <c r="E88" s="24">
        <v>3</v>
      </c>
      <c r="F88" s="98" t="s">
        <v>533</v>
      </c>
      <c r="G88" s="24" t="s">
        <v>47</v>
      </c>
      <c r="H88" s="24" t="s">
        <v>456</v>
      </c>
      <c r="I88" s="191" t="s">
        <v>86</v>
      </c>
      <c r="J88" s="35" t="s">
        <v>144</v>
      </c>
      <c r="K88" s="6">
        <v>12</v>
      </c>
      <c r="L88" s="229">
        <v>12</v>
      </c>
      <c r="M88" s="279"/>
      <c r="N88" s="319"/>
      <c r="O88" s="319"/>
      <c r="P88" s="455"/>
      <c r="Q88" s="457"/>
    </row>
    <row r="89" spans="1:17" s="5" customFormat="1" ht="11.25" x14ac:dyDescent="0.2">
      <c r="A89" s="367"/>
      <c r="B89" s="365"/>
      <c r="C89" s="398"/>
      <c r="D89" s="383"/>
      <c r="E89" s="352">
        <v>4</v>
      </c>
      <c r="F89" s="351" t="s">
        <v>534</v>
      </c>
      <c r="G89" s="272" t="s">
        <v>47</v>
      </c>
      <c r="H89" s="352" t="s">
        <v>86</v>
      </c>
      <c r="I89" s="275" t="s">
        <v>86</v>
      </c>
      <c r="J89" s="36" t="s">
        <v>210</v>
      </c>
      <c r="K89" s="6">
        <v>2</v>
      </c>
      <c r="L89" s="229">
        <v>2</v>
      </c>
      <c r="M89" s="279"/>
      <c r="N89" s="319"/>
      <c r="O89" s="319"/>
      <c r="P89" s="455"/>
      <c r="Q89" s="457"/>
    </row>
    <row r="90" spans="1:17" s="5" customFormat="1" ht="11.25" x14ac:dyDescent="0.2">
      <c r="A90" s="367"/>
      <c r="B90" s="365"/>
      <c r="C90" s="398"/>
      <c r="D90" s="383"/>
      <c r="E90" s="352"/>
      <c r="F90" s="351"/>
      <c r="G90" s="274"/>
      <c r="H90" s="352"/>
      <c r="I90" s="277"/>
      <c r="J90" s="36" t="s">
        <v>170</v>
      </c>
      <c r="K90" s="6">
        <v>20</v>
      </c>
      <c r="L90" s="229">
        <v>47</v>
      </c>
      <c r="M90" s="279"/>
      <c r="N90" s="319"/>
      <c r="O90" s="319"/>
      <c r="P90" s="455"/>
      <c r="Q90" s="457"/>
    </row>
    <row r="91" spans="1:17" s="5" customFormat="1" ht="11.25" x14ac:dyDescent="0.2">
      <c r="A91" s="367"/>
      <c r="B91" s="365"/>
      <c r="C91" s="398"/>
      <c r="D91" s="383"/>
      <c r="E91" s="352">
        <v>5</v>
      </c>
      <c r="F91" s="351" t="s">
        <v>535</v>
      </c>
      <c r="G91" s="272" t="s">
        <v>47</v>
      </c>
      <c r="H91" s="414" t="s">
        <v>456</v>
      </c>
      <c r="I91" s="286" t="s">
        <v>86</v>
      </c>
      <c r="J91" s="36" t="s">
        <v>210</v>
      </c>
      <c r="K91" s="6">
        <v>5</v>
      </c>
      <c r="L91" s="229">
        <v>7</v>
      </c>
      <c r="M91" s="279"/>
      <c r="N91" s="319"/>
      <c r="O91" s="319"/>
      <c r="P91" s="455"/>
      <c r="Q91" s="457"/>
    </row>
    <row r="92" spans="1:17" s="5" customFormat="1" ht="11.25" x14ac:dyDescent="0.2">
      <c r="A92" s="367"/>
      <c r="B92" s="365"/>
      <c r="C92" s="398"/>
      <c r="D92" s="383"/>
      <c r="E92" s="352"/>
      <c r="F92" s="351"/>
      <c r="G92" s="274"/>
      <c r="H92" s="414"/>
      <c r="I92" s="287"/>
      <c r="J92" s="36" t="s">
        <v>170</v>
      </c>
      <c r="K92" s="6">
        <v>50</v>
      </c>
      <c r="L92" s="229">
        <v>127</v>
      </c>
      <c r="M92" s="279"/>
      <c r="N92" s="319"/>
      <c r="O92" s="319"/>
      <c r="P92" s="455"/>
      <c r="Q92" s="457"/>
    </row>
    <row r="93" spans="1:17" s="5" customFormat="1" ht="11.25" x14ac:dyDescent="0.2">
      <c r="A93" s="367"/>
      <c r="B93" s="365"/>
      <c r="C93" s="398"/>
      <c r="D93" s="383"/>
      <c r="E93" s="352">
        <v>6</v>
      </c>
      <c r="F93" s="351" t="s">
        <v>536</v>
      </c>
      <c r="G93" s="272" t="s">
        <v>47</v>
      </c>
      <c r="H93" s="414" t="s">
        <v>86</v>
      </c>
      <c r="I93" s="286" t="s">
        <v>86</v>
      </c>
      <c r="J93" s="36" t="s">
        <v>210</v>
      </c>
      <c r="K93" s="6">
        <v>2</v>
      </c>
      <c r="L93" s="229">
        <v>2</v>
      </c>
      <c r="M93" s="279"/>
      <c r="N93" s="319"/>
      <c r="O93" s="319"/>
      <c r="P93" s="455"/>
      <c r="Q93" s="457"/>
    </row>
    <row r="94" spans="1:17" s="5" customFormat="1" ht="11.25" x14ac:dyDescent="0.2">
      <c r="A94" s="367"/>
      <c r="B94" s="365"/>
      <c r="C94" s="398"/>
      <c r="D94" s="383"/>
      <c r="E94" s="352"/>
      <c r="F94" s="351"/>
      <c r="G94" s="274"/>
      <c r="H94" s="414"/>
      <c r="I94" s="287"/>
      <c r="J94" s="36" t="s">
        <v>170</v>
      </c>
      <c r="K94" s="6">
        <v>20</v>
      </c>
      <c r="L94" s="229">
        <v>45</v>
      </c>
      <c r="M94" s="279"/>
      <c r="N94" s="319"/>
      <c r="O94" s="319"/>
      <c r="P94" s="455"/>
      <c r="Q94" s="457"/>
    </row>
    <row r="95" spans="1:17" s="5" customFormat="1" ht="11.25" x14ac:dyDescent="0.2">
      <c r="A95" s="367"/>
      <c r="B95" s="365"/>
      <c r="C95" s="398"/>
      <c r="D95" s="383"/>
      <c r="E95" s="352">
        <v>7</v>
      </c>
      <c r="F95" s="343" t="s">
        <v>537</v>
      </c>
      <c r="G95" s="272" t="s">
        <v>47</v>
      </c>
      <c r="H95" s="414" t="s">
        <v>86</v>
      </c>
      <c r="I95" s="286" t="s">
        <v>86</v>
      </c>
      <c r="J95" s="36" t="s">
        <v>210</v>
      </c>
      <c r="K95" s="6">
        <v>5</v>
      </c>
      <c r="L95" s="229">
        <v>5</v>
      </c>
      <c r="M95" s="279"/>
      <c r="N95" s="319"/>
      <c r="O95" s="319"/>
      <c r="P95" s="455"/>
      <c r="Q95" s="457"/>
    </row>
    <row r="96" spans="1:17" s="5" customFormat="1" ht="11.25" x14ac:dyDescent="0.2">
      <c r="A96" s="367"/>
      <c r="B96" s="365"/>
      <c r="C96" s="398"/>
      <c r="D96" s="383"/>
      <c r="E96" s="352"/>
      <c r="F96" s="344"/>
      <c r="G96" s="274"/>
      <c r="H96" s="414"/>
      <c r="I96" s="287"/>
      <c r="J96" s="36" t="s">
        <v>170</v>
      </c>
      <c r="K96" s="6">
        <v>50</v>
      </c>
      <c r="L96" s="229">
        <v>58</v>
      </c>
      <c r="M96" s="279"/>
      <c r="N96" s="319"/>
      <c r="O96" s="319"/>
      <c r="P96" s="455"/>
      <c r="Q96" s="457"/>
    </row>
    <row r="97" spans="1:17" s="5" customFormat="1" ht="11.25" x14ac:dyDescent="0.2">
      <c r="A97" s="367"/>
      <c r="B97" s="365"/>
      <c r="C97" s="398"/>
      <c r="D97" s="383"/>
      <c r="E97" s="352">
        <v>8</v>
      </c>
      <c r="F97" s="351" t="s">
        <v>538</v>
      </c>
      <c r="G97" s="272" t="s">
        <v>47</v>
      </c>
      <c r="H97" s="352" t="s">
        <v>86</v>
      </c>
      <c r="I97" s="275" t="s">
        <v>86</v>
      </c>
      <c r="J97" s="36" t="s">
        <v>210</v>
      </c>
      <c r="K97" s="6">
        <v>15</v>
      </c>
      <c r="L97" s="229">
        <v>16</v>
      </c>
      <c r="M97" s="279"/>
      <c r="N97" s="319"/>
      <c r="O97" s="319"/>
      <c r="P97" s="455"/>
      <c r="Q97" s="457"/>
    </row>
    <row r="98" spans="1:17" s="5" customFormat="1" ht="11.25" x14ac:dyDescent="0.2">
      <c r="A98" s="367"/>
      <c r="B98" s="365"/>
      <c r="C98" s="398"/>
      <c r="D98" s="383"/>
      <c r="E98" s="352"/>
      <c r="F98" s="351"/>
      <c r="G98" s="274"/>
      <c r="H98" s="352"/>
      <c r="I98" s="277"/>
      <c r="J98" s="36" t="s">
        <v>170</v>
      </c>
      <c r="K98" s="6">
        <v>150</v>
      </c>
      <c r="L98" s="229">
        <v>189</v>
      </c>
      <c r="M98" s="279"/>
      <c r="N98" s="319"/>
      <c r="O98" s="319"/>
      <c r="P98" s="455"/>
      <c r="Q98" s="457"/>
    </row>
    <row r="99" spans="1:17" s="5" customFormat="1" ht="25.5" x14ac:dyDescent="0.2">
      <c r="A99" s="367"/>
      <c r="B99" s="365"/>
      <c r="C99" s="398"/>
      <c r="D99" s="383"/>
      <c r="E99" s="24">
        <v>9</v>
      </c>
      <c r="F99" s="98" t="s">
        <v>547</v>
      </c>
      <c r="G99" s="24" t="s">
        <v>47</v>
      </c>
      <c r="H99" s="24" t="s">
        <v>112</v>
      </c>
      <c r="I99" s="191" t="s">
        <v>112</v>
      </c>
      <c r="J99" s="36" t="s">
        <v>131</v>
      </c>
      <c r="K99" s="40">
        <v>1</v>
      </c>
      <c r="L99" s="237" t="s">
        <v>732</v>
      </c>
      <c r="M99" s="279"/>
      <c r="N99" s="319"/>
      <c r="O99" s="319"/>
      <c r="P99" s="455"/>
      <c r="Q99" s="457"/>
    </row>
    <row r="100" spans="1:17" s="5" customFormat="1" ht="22.5" x14ac:dyDescent="0.2">
      <c r="A100" s="367"/>
      <c r="B100" s="365"/>
      <c r="C100" s="398"/>
      <c r="D100" s="383"/>
      <c r="E100" s="24">
        <v>10</v>
      </c>
      <c r="F100" s="10" t="s">
        <v>546</v>
      </c>
      <c r="G100" s="24" t="s">
        <v>47</v>
      </c>
      <c r="H100" s="24" t="s">
        <v>86</v>
      </c>
      <c r="I100" s="191" t="s">
        <v>86</v>
      </c>
      <c r="J100" s="35" t="s">
        <v>146</v>
      </c>
      <c r="K100" s="6">
        <v>1</v>
      </c>
      <c r="L100" s="229">
        <v>1</v>
      </c>
      <c r="M100" s="280"/>
      <c r="N100" s="320"/>
      <c r="O100" s="319"/>
      <c r="P100" s="456"/>
      <c r="Q100" s="457"/>
    </row>
    <row r="101" spans="1:17" s="5" customFormat="1" ht="45" x14ac:dyDescent="0.2">
      <c r="A101" s="367"/>
      <c r="B101" s="365"/>
      <c r="C101" s="398"/>
      <c r="D101" s="383"/>
      <c r="E101" s="28">
        <v>11</v>
      </c>
      <c r="F101" s="10" t="s">
        <v>552</v>
      </c>
      <c r="G101" s="24" t="s">
        <v>550</v>
      </c>
      <c r="H101" s="24" t="s">
        <v>86</v>
      </c>
      <c r="I101" s="191" t="s">
        <v>86</v>
      </c>
      <c r="J101" s="35" t="s">
        <v>551</v>
      </c>
      <c r="K101" s="6">
        <v>1</v>
      </c>
      <c r="L101" s="185">
        <v>1</v>
      </c>
      <c r="M101" s="264" t="s">
        <v>616</v>
      </c>
      <c r="N101" s="261">
        <v>41</v>
      </c>
      <c r="O101" s="320"/>
      <c r="P101" s="192">
        <v>14</v>
      </c>
      <c r="Q101" s="457"/>
    </row>
    <row r="102" spans="1:17" s="5" customFormat="1" ht="45" x14ac:dyDescent="0.2">
      <c r="A102" s="381">
        <v>1</v>
      </c>
      <c r="B102" s="370">
        <v>2</v>
      </c>
      <c r="C102" s="371">
        <v>3</v>
      </c>
      <c r="D102" s="324" t="s">
        <v>25</v>
      </c>
      <c r="E102" s="66">
        <v>1</v>
      </c>
      <c r="F102" s="45" t="s">
        <v>255</v>
      </c>
      <c r="G102" s="46" t="s">
        <v>256</v>
      </c>
      <c r="H102" s="46" t="s">
        <v>86</v>
      </c>
      <c r="I102" s="191" t="s">
        <v>86</v>
      </c>
      <c r="J102" s="51" t="s">
        <v>257</v>
      </c>
      <c r="K102" s="125">
        <v>1000</v>
      </c>
      <c r="L102" s="228">
        <v>2361</v>
      </c>
      <c r="M102" s="278" t="s">
        <v>583</v>
      </c>
      <c r="N102" s="318">
        <v>273.2</v>
      </c>
      <c r="O102" s="318">
        <f>N102+N127+N135</f>
        <v>426.59999999999997</v>
      </c>
      <c r="P102" s="454">
        <v>273.2</v>
      </c>
      <c r="Q102" s="120"/>
    </row>
    <row r="103" spans="1:17" s="5" customFormat="1" ht="12" x14ac:dyDescent="0.2">
      <c r="A103" s="381"/>
      <c r="B103" s="370"/>
      <c r="C103" s="371"/>
      <c r="D103" s="324"/>
      <c r="E103" s="411">
        <v>2</v>
      </c>
      <c r="F103" s="395" t="s">
        <v>258</v>
      </c>
      <c r="G103" s="354" t="s">
        <v>256</v>
      </c>
      <c r="H103" s="396" t="s">
        <v>86</v>
      </c>
      <c r="I103" s="275" t="s">
        <v>86</v>
      </c>
      <c r="J103" s="51" t="s">
        <v>210</v>
      </c>
      <c r="K103" s="135">
        <v>600</v>
      </c>
      <c r="L103" s="238">
        <v>1284</v>
      </c>
      <c r="M103" s="279"/>
      <c r="N103" s="319"/>
      <c r="O103" s="319"/>
      <c r="P103" s="455"/>
      <c r="Q103" s="4"/>
    </row>
    <row r="104" spans="1:17" s="5" customFormat="1" ht="11.25" x14ac:dyDescent="0.2">
      <c r="A104" s="381"/>
      <c r="B104" s="370"/>
      <c r="C104" s="371"/>
      <c r="D104" s="324"/>
      <c r="E104" s="412"/>
      <c r="F104" s="395"/>
      <c r="G104" s="356"/>
      <c r="H104" s="396"/>
      <c r="I104" s="277"/>
      <c r="J104" s="51" t="s">
        <v>170</v>
      </c>
      <c r="K104" s="136">
        <v>14544</v>
      </c>
      <c r="L104" s="239">
        <v>26874</v>
      </c>
      <c r="M104" s="279"/>
      <c r="N104" s="319"/>
      <c r="O104" s="319"/>
      <c r="P104" s="455"/>
      <c r="Q104" s="4"/>
    </row>
    <row r="105" spans="1:17" s="5" customFormat="1" ht="11.25" x14ac:dyDescent="0.2">
      <c r="A105" s="381"/>
      <c r="B105" s="370"/>
      <c r="C105" s="371"/>
      <c r="D105" s="324"/>
      <c r="E105" s="411">
        <v>3</v>
      </c>
      <c r="F105" s="395" t="s">
        <v>259</v>
      </c>
      <c r="G105" s="396" t="s">
        <v>256</v>
      </c>
      <c r="H105" s="396" t="s">
        <v>86</v>
      </c>
      <c r="I105" s="275" t="s">
        <v>86</v>
      </c>
      <c r="J105" s="51" t="s">
        <v>260</v>
      </c>
      <c r="K105" s="125">
        <v>2500</v>
      </c>
      <c r="L105" s="228">
        <v>8092</v>
      </c>
      <c r="M105" s="279"/>
      <c r="N105" s="319"/>
      <c r="O105" s="319"/>
      <c r="P105" s="455"/>
      <c r="Q105" s="4"/>
    </row>
    <row r="106" spans="1:17" s="5" customFormat="1" ht="11.25" x14ac:dyDescent="0.2">
      <c r="A106" s="381"/>
      <c r="B106" s="370"/>
      <c r="C106" s="371"/>
      <c r="D106" s="324"/>
      <c r="E106" s="413"/>
      <c r="F106" s="395"/>
      <c r="G106" s="396"/>
      <c r="H106" s="396"/>
      <c r="I106" s="276"/>
      <c r="J106" s="51" t="s">
        <v>261</v>
      </c>
      <c r="K106" s="125">
        <v>650</v>
      </c>
      <c r="L106" s="228">
        <v>1560</v>
      </c>
      <c r="M106" s="279"/>
      <c r="N106" s="319"/>
      <c r="O106" s="319"/>
      <c r="P106" s="455"/>
      <c r="Q106" s="4"/>
    </row>
    <row r="107" spans="1:17" s="5" customFormat="1" ht="11.25" x14ac:dyDescent="0.2">
      <c r="A107" s="381"/>
      <c r="B107" s="370"/>
      <c r="C107" s="371"/>
      <c r="D107" s="324"/>
      <c r="E107" s="413"/>
      <c r="F107" s="395"/>
      <c r="G107" s="396"/>
      <c r="H107" s="396"/>
      <c r="I107" s="276"/>
      <c r="J107" s="51" t="s">
        <v>262</v>
      </c>
      <c r="K107" s="125">
        <v>1000</v>
      </c>
      <c r="L107" s="228">
        <v>3227</v>
      </c>
      <c r="M107" s="279"/>
      <c r="N107" s="319"/>
      <c r="O107" s="319"/>
      <c r="P107" s="455"/>
      <c r="Q107" s="4"/>
    </row>
    <row r="108" spans="1:17" s="5" customFormat="1" ht="11.25" x14ac:dyDescent="0.2">
      <c r="A108" s="381"/>
      <c r="B108" s="370"/>
      <c r="C108" s="371"/>
      <c r="D108" s="324"/>
      <c r="E108" s="412"/>
      <c r="F108" s="395"/>
      <c r="G108" s="396"/>
      <c r="H108" s="396"/>
      <c r="I108" s="277"/>
      <c r="J108" s="51" t="s">
        <v>263</v>
      </c>
      <c r="K108" s="125">
        <v>850</v>
      </c>
      <c r="L108" s="228">
        <v>4052</v>
      </c>
      <c r="M108" s="279"/>
      <c r="N108" s="319"/>
      <c r="O108" s="319"/>
      <c r="P108" s="455"/>
      <c r="Q108" s="4"/>
    </row>
    <row r="109" spans="1:17" s="5" customFormat="1" ht="22.5" x14ac:dyDescent="0.2">
      <c r="A109" s="381"/>
      <c r="B109" s="370"/>
      <c r="C109" s="371"/>
      <c r="D109" s="324"/>
      <c r="E109" s="66">
        <v>4</v>
      </c>
      <c r="F109" s="45" t="s">
        <v>264</v>
      </c>
      <c r="G109" s="46" t="s">
        <v>256</v>
      </c>
      <c r="H109" s="46" t="s">
        <v>86</v>
      </c>
      <c r="I109" s="191" t="s">
        <v>86</v>
      </c>
      <c r="J109" s="54" t="s">
        <v>265</v>
      </c>
      <c r="K109" s="125">
        <v>98</v>
      </c>
      <c r="L109" s="228">
        <v>98</v>
      </c>
      <c r="M109" s="279"/>
      <c r="N109" s="319"/>
      <c r="O109" s="319"/>
      <c r="P109" s="455"/>
      <c r="Q109" s="4"/>
    </row>
    <row r="110" spans="1:17" s="5" customFormat="1" ht="22.5" x14ac:dyDescent="0.2">
      <c r="A110" s="381"/>
      <c r="B110" s="370"/>
      <c r="C110" s="371"/>
      <c r="D110" s="324"/>
      <c r="E110" s="66">
        <v>5</v>
      </c>
      <c r="F110" s="45" t="s">
        <v>317</v>
      </c>
      <c r="G110" s="46" t="s">
        <v>256</v>
      </c>
      <c r="H110" s="46" t="s">
        <v>86</v>
      </c>
      <c r="I110" s="191" t="s">
        <v>86</v>
      </c>
      <c r="J110" s="54" t="s">
        <v>318</v>
      </c>
      <c r="K110" s="125">
        <v>1500</v>
      </c>
      <c r="L110" s="228">
        <v>1956</v>
      </c>
      <c r="M110" s="279"/>
      <c r="N110" s="319"/>
      <c r="O110" s="319"/>
      <c r="P110" s="455"/>
      <c r="Q110" s="4"/>
    </row>
    <row r="111" spans="1:17" s="5" customFormat="1" ht="33.75" x14ac:dyDescent="0.2">
      <c r="A111" s="381"/>
      <c r="B111" s="370"/>
      <c r="C111" s="371"/>
      <c r="D111" s="324"/>
      <c r="E111" s="411">
        <v>6</v>
      </c>
      <c r="F111" s="404" t="s">
        <v>266</v>
      </c>
      <c r="G111" s="354" t="s">
        <v>256</v>
      </c>
      <c r="H111" s="354" t="s">
        <v>86</v>
      </c>
      <c r="I111" s="194" t="s">
        <v>86</v>
      </c>
      <c r="J111" s="54" t="s">
        <v>267</v>
      </c>
      <c r="K111" s="125">
        <v>10</v>
      </c>
      <c r="L111" s="228">
        <v>22</v>
      </c>
      <c r="M111" s="279"/>
      <c r="N111" s="319"/>
      <c r="O111" s="319"/>
      <c r="P111" s="455"/>
      <c r="Q111" s="4"/>
    </row>
    <row r="112" spans="1:17" s="5" customFormat="1" ht="22.5" x14ac:dyDescent="0.2">
      <c r="A112" s="381"/>
      <c r="B112" s="370"/>
      <c r="C112" s="371"/>
      <c r="D112" s="324"/>
      <c r="E112" s="412"/>
      <c r="F112" s="405"/>
      <c r="G112" s="356"/>
      <c r="H112" s="356"/>
      <c r="I112" s="196"/>
      <c r="J112" s="54" t="s">
        <v>268</v>
      </c>
      <c r="K112" s="125">
        <v>100</v>
      </c>
      <c r="L112" s="228">
        <v>100</v>
      </c>
      <c r="M112" s="279"/>
      <c r="N112" s="319"/>
      <c r="O112" s="319"/>
      <c r="P112" s="455"/>
      <c r="Q112" s="4"/>
    </row>
    <row r="113" spans="1:17" s="5" customFormat="1" ht="22.5" x14ac:dyDescent="0.2">
      <c r="A113" s="381"/>
      <c r="B113" s="370"/>
      <c r="C113" s="371"/>
      <c r="D113" s="324"/>
      <c r="E113" s="66">
        <v>7</v>
      </c>
      <c r="F113" s="45" t="s">
        <v>269</v>
      </c>
      <c r="G113" s="46" t="s">
        <v>256</v>
      </c>
      <c r="H113" s="46" t="s">
        <v>86</v>
      </c>
      <c r="I113" s="191" t="s">
        <v>86</v>
      </c>
      <c r="J113" s="54" t="s">
        <v>270</v>
      </c>
      <c r="K113" s="125">
        <v>300</v>
      </c>
      <c r="L113" s="228">
        <v>3469</v>
      </c>
      <c r="M113" s="279"/>
      <c r="N113" s="319"/>
      <c r="O113" s="319"/>
      <c r="P113" s="455"/>
      <c r="Q113" s="4"/>
    </row>
    <row r="114" spans="1:17" s="5" customFormat="1" ht="56.25" customHeight="1" x14ac:dyDescent="0.2">
      <c r="A114" s="381"/>
      <c r="B114" s="370"/>
      <c r="C114" s="371"/>
      <c r="D114" s="324"/>
      <c r="E114" s="411">
        <v>8</v>
      </c>
      <c r="F114" s="404" t="s">
        <v>287</v>
      </c>
      <c r="G114" s="354" t="s">
        <v>256</v>
      </c>
      <c r="H114" s="354" t="s">
        <v>86</v>
      </c>
      <c r="I114" s="194" t="s">
        <v>86</v>
      </c>
      <c r="J114" s="54" t="s">
        <v>272</v>
      </c>
      <c r="K114" s="126">
        <v>1</v>
      </c>
      <c r="L114" s="271" t="s">
        <v>733</v>
      </c>
      <c r="M114" s="279"/>
      <c r="N114" s="319"/>
      <c r="O114" s="319"/>
      <c r="P114" s="455"/>
      <c r="Q114" s="4"/>
    </row>
    <row r="115" spans="1:17" s="5" customFormat="1" ht="11.25" x14ac:dyDescent="0.2">
      <c r="A115" s="381"/>
      <c r="B115" s="370"/>
      <c r="C115" s="371"/>
      <c r="D115" s="324"/>
      <c r="E115" s="413"/>
      <c r="F115" s="407"/>
      <c r="G115" s="355"/>
      <c r="H115" s="355"/>
      <c r="I115" s="195"/>
      <c r="J115" s="51" t="s">
        <v>273</v>
      </c>
      <c r="K115" s="126">
        <v>6.6</v>
      </c>
      <c r="L115" s="271"/>
      <c r="M115" s="279"/>
      <c r="N115" s="319"/>
      <c r="O115" s="319"/>
      <c r="P115" s="455"/>
      <c r="Q115" s="4"/>
    </row>
    <row r="116" spans="1:17" s="5" customFormat="1" ht="22.5" x14ac:dyDescent="0.2">
      <c r="A116" s="381"/>
      <c r="B116" s="370"/>
      <c r="C116" s="371"/>
      <c r="D116" s="324"/>
      <c r="E116" s="413"/>
      <c r="F116" s="407"/>
      <c r="G116" s="355"/>
      <c r="H116" s="355"/>
      <c r="I116" s="195"/>
      <c r="J116" s="51" t="s">
        <v>274</v>
      </c>
      <c r="K116" s="126">
        <v>300</v>
      </c>
      <c r="L116" s="222">
        <v>4061</v>
      </c>
      <c r="M116" s="279"/>
      <c r="N116" s="319"/>
      <c r="O116" s="319"/>
      <c r="P116" s="455"/>
      <c r="Q116" s="4"/>
    </row>
    <row r="117" spans="1:17" s="5" customFormat="1" ht="22.5" x14ac:dyDescent="0.2">
      <c r="A117" s="381"/>
      <c r="B117" s="370"/>
      <c r="C117" s="371"/>
      <c r="D117" s="324"/>
      <c r="E117" s="412"/>
      <c r="F117" s="405"/>
      <c r="G117" s="356"/>
      <c r="H117" s="356"/>
      <c r="I117" s="196"/>
      <c r="J117" s="51" t="s">
        <v>275</v>
      </c>
      <c r="K117" s="126">
        <v>4</v>
      </c>
      <c r="L117" s="222">
        <v>54</v>
      </c>
      <c r="M117" s="279"/>
      <c r="N117" s="319"/>
      <c r="O117" s="319"/>
      <c r="P117" s="455"/>
      <c r="Q117" s="4"/>
    </row>
    <row r="118" spans="1:17" s="5" customFormat="1" ht="11.25" x14ac:dyDescent="0.2">
      <c r="A118" s="381"/>
      <c r="B118" s="370"/>
      <c r="C118" s="371"/>
      <c r="D118" s="324"/>
      <c r="E118" s="411">
        <v>9</v>
      </c>
      <c r="F118" s="420" t="s">
        <v>582</v>
      </c>
      <c r="G118" s="396" t="s">
        <v>256</v>
      </c>
      <c r="H118" s="396" t="s">
        <v>86</v>
      </c>
      <c r="I118" s="275" t="s">
        <v>86</v>
      </c>
      <c r="J118" s="51" t="s">
        <v>277</v>
      </c>
      <c r="K118" s="125">
        <v>1</v>
      </c>
      <c r="L118" s="228">
        <v>1</v>
      </c>
      <c r="M118" s="279"/>
      <c r="N118" s="319"/>
      <c r="O118" s="319"/>
      <c r="P118" s="455"/>
      <c r="Q118" s="4"/>
    </row>
    <row r="119" spans="1:17" s="5" customFormat="1" ht="11.25" x14ac:dyDescent="0.2">
      <c r="A119" s="381"/>
      <c r="B119" s="370"/>
      <c r="C119" s="371"/>
      <c r="D119" s="324"/>
      <c r="E119" s="412"/>
      <c r="F119" s="420"/>
      <c r="G119" s="396"/>
      <c r="H119" s="396"/>
      <c r="I119" s="277"/>
      <c r="J119" s="51" t="s">
        <v>278</v>
      </c>
      <c r="K119" s="125">
        <v>1</v>
      </c>
      <c r="L119" s="228">
        <v>1</v>
      </c>
      <c r="M119" s="279"/>
      <c r="N119" s="319"/>
      <c r="O119" s="319"/>
      <c r="P119" s="455"/>
      <c r="Q119" s="4"/>
    </row>
    <row r="120" spans="1:17" s="5" customFormat="1" ht="11.25" x14ac:dyDescent="0.2">
      <c r="A120" s="381"/>
      <c r="B120" s="370"/>
      <c r="C120" s="371"/>
      <c r="D120" s="324"/>
      <c r="E120" s="411">
        <v>10</v>
      </c>
      <c r="F120" s="421" t="s">
        <v>279</v>
      </c>
      <c r="G120" s="396" t="s">
        <v>256</v>
      </c>
      <c r="H120" s="396" t="s">
        <v>86</v>
      </c>
      <c r="I120" s="275" t="s">
        <v>86</v>
      </c>
      <c r="J120" s="51" t="s">
        <v>280</v>
      </c>
      <c r="K120" s="125">
        <v>5.4</v>
      </c>
      <c r="L120" s="228">
        <v>42</v>
      </c>
      <c r="M120" s="279"/>
      <c r="N120" s="319"/>
      <c r="O120" s="319"/>
      <c r="P120" s="455"/>
      <c r="Q120" s="4"/>
    </row>
    <row r="121" spans="1:17" s="5" customFormat="1" ht="11.25" x14ac:dyDescent="0.2">
      <c r="A121" s="381"/>
      <c r="B121" s="370"/>
      <c r="C121" s="371"/>
      <c r="D121" s="324"/>
      <c r="E121" s="412"/>
      <c r="F121" s="422"/>
      <c r="G121" s="396"/>
      <c r="H121" s="396"/>
      <c r="I121" s="277"/>
      <c r="J121" s="51" t="s">
        <v>281</v>
      </c>
      <c r="K121" s="125">
        <v>400</v>
      </c>
      <c r="L121" s="228">
        <v>3154</v>
      </c>
      <c r="M121" s="279"/>
      <c r="N121" s="319"/>
      <c r="O121" s="319"/>
      <c r="P121" s="455"/>
      <c r="Q121" s="4"/>
    </row>
    <row r="122" spans="1:17" s="5" customFormat="1" ht="11.25" x14ac:dyDescent="0.2">
      <c r="A122" s="381"/>
      <c r="B122" s="370"/>
      <c r="C122" s="371"/>
      <c r="D122" s="324"/>
      <c r="E122" s="411">
        <v>11</v>
      </c>
      <c r="F122" s="421" t="s">
        <v>68</v>
      </c>
      <c r="G122" s="390" t="s">
        <v>282</v>
      </c>
      <c r="H122" s="354" t="s">
        <v>86</v>
      </c>
      <c r="I122" s="194"/>
      <c r="J122" s="51" t="s">
        <v>280</v>
      </c>
      <c r="K122" s="125">
        <v>8</v>
      </c>
      <c r="L122" s="228">
        <v>42</v>
      </c>
      <c r="M122" s="279"/>
      <c r="N122" s="319"/>
      <c r="O122" s="319"/>
      <c r="P122" s="455"/>
      <c r="Q122" s="4"/>
    </row>
    <row r="123" spans="1:17" s="5" customFormat="1" ht="22.5" x14ac:dyDescent="0.2">
      <c r="A123" s="381"/>
      <c r="B123" s="370"/>
      <c r="C123" s="371"/>
      <c r="D123" s="324"/>
      <c r="E123" s="412"/>
      <c r="F123" s="422"/>
      <c r="G123" s="391"/>
      <c r="H123" s="356"/>
      <c r="I123" s="196" t="s">
        <v>86</v>
      </c>
      <c r="J123" s="51" t="s">
        <v>281</v>
      </c>
      <c r="K123" s="125">
        <v>630</v>
      </c>
      <c r="L123" s="228">
        <v>3793</v>
      </c>
      <c r="M123" s="279"/>
      <c r="N123" s="319"/>
      <c r="O123" s="319"/>
      <c r="P123" s="455"/>
      <c r="Q123" s="4"/>
    </row>
    <row r="124" spans="1:17" s="5" customFormat="1" ht="22.5" x14ac:dyDescent="0.2">
      <c r="A124" s="381"/>
      <c r="B124" s="370"/>
      <c r="C124" s="371"/>
      <c r="D124" s="324"/>
      <c r="E124" s="66">
        <v>12</v>
      </c>
      <c r="F124" s="33" t="s">
        <v>223</v>
      </c>
      <c r="G124" s="46" t="s">
        <v>256</v>
      </c>
      <c r="H124" s="46" t="s">
        <v>86</v>
      </c>
      <c r="I124" s="191" t="s">
        <v>86</v>
      </c>
      <c r="J124" s="51" t="s">
        <v>283</v>
      </c>
      <c r="K124" s="125">
        <v>300</v>
      </c>
      <c r="L124" s="228">
        <v>2819</v>
      </c>
      <c r="M124" s="279"/>
      <c r="N124" s="319"/>
      <c r="O124" s="319"/>
      <c r="P124" s="455"/>
      <c r="Q124" s="4"/>
    </row>
    <row r="125" spans="1:17" s="5" customFormat="1" ht="11.25" x14ac:dyDescent="0.2">
      <c r="A125" s="381"/>
      <c r="B125" s="370"/>
      <c r="C125" s="371"/>
      <c r="D125" s="324"/>
      <c r="E125" s="441">
        <v>13</v>
      </c>
      <c r="F125" s="420" t="s">
        <v>284</v>
      </c>
      <c r="G125" s="396" t="s">
        <v>256</v>
      </c>
      <c r="H125" s="396" t="s">
        <v>86</v>
      </c>
      <c r="I125" s="275" t="s">
        <v>86</v>
      </c>
      <c r="J125" s="51" t="s">
        <v>285</v>
      </c>
      <c r="K125" s="125">
        <v>400</v>
      </c>
      <c r="L125" s="228">
        <v>4468</v>
      </c>
      <c r="M125" s="279"/>
      <c r="N125" s="319"/>
      <c r="O125" s="319"/>
      <c r="P125" s="455"/>
      <c r="Q125" s="4"/>
    </row>
    <row r="126" spans="1:17" s="5" customFormat="1" ht="11.25" x14ac:dyDescent="0.2">
      <c r="A126" s="381"/>
      <c r="B126" s="370"/>
      <c r="C126" s="371"/>
      <c r="D126" s="324"/>
      <c r="E126" s="441"/>
      <c r="F126" s="420"/>
      <c r="G126" s="396"/>
      <c r="H126" s="396"/>
      <c r="I126" s="277"/>
      <c r="J126" s="51" t="s">
        <v>286</v>
      </c>
      <c r="K126" s="125">
        <v>5.4</v>
      </c>
      <c r="L126" s="228">
        <v>42</v>
      </c>
      <c r="M126" s="280"/>
      <c r="N126" s="320"/>
      <c r="O126" s="319"/>
      <c r="P126" s="456"/>
      <c r="Q126" s="4"/>
    </row>
    <row r="127" spans="1:17" s="5" customFormat="1" ht="22.5" x14ac:dyDescent="0.2">
      <c r="A127" s="381"/>
      <c r="B127" s="370"/>
      <c r="C127" s="371"/>
      <c r="D127" s="324"/>
      <c r="E127" s="24">
        <v>14</v>
      </c>
      <c r="F127" s="123" t="s">
        <v>631</v>
      </c>
      <c r="G127" s="24" t="s">
        <v>256</v>
      </c>
      <c r="H127" s="24" t="s">
        <v>86</v>
      </c>
      <c r="I127" s="191" t="s">
        <v>86</v>
      </c>
      <c r="J127" s="35" t="s">
        <v>632</v>
      </c>
      <c r="K127" s="6">
        <v>20</v>
      </c>
      <c r="L127" s="229">
        <v>156</v>
      </c>
      <c r="M127" s="278" t="s">
        <v>527</v>
      </c>
      <c r="N127" s="318">
        <v>140.69999999999999</v>
      </c>
      <c r="O127" s="319"/>
      <c r="P127" s="454">
        <v>133.4</v>
      </c>
      <c r="Q127" s="4"/>
    </row>
    <row r="128" spans="1:17" s="5" customFormat="1" ht="11.25" x14ac:dyDescent="0.2">
      <c r="A128" s="381"/>
      <c r="B128" s="370"/>
      <c r="C128" s="371"/>
      <c r="D128" s="324"/>
      <c r="E128" s="315">
        <v>15</v>
      </c>
      <c r="F128" s="312" t="s">
        <v>633</v>
      </c>
      <c r="G128" s="272" t="s">
        <v>256</v>
      </c>
      <c r="H128" s="272" t="s">
        <v>86</v>
      </c>
      <c r="I128" s="275" t="s">
        <v>86</v>
      </c>
      <c r="J128" s="112" t="s">
        <v>634</v>
      </c>
      <c r="K128" s="155">
        <v>10</v>
      </c>
      <c r="L128" s="229">
        <v>419</v>
      </c>
      <c r="M128" s="279"/>
      <c r="N128" s="319"/>
      <c r="O128" s="319"/>
      <c r="P128" s="455"/>
      <c r="Q128" s="4"/>
    </row>
    <row r="129" spans="1:17" s="5" customFormat="1" ht="11.25" x14ac:dyDescent="0.2">
      <c r="A129" s="381"/>
      <c r="B129" s="370"/>
      <c r="C129" s="371"/>
      <c r="D129" s="324"/>
      <c r="E129" s="317"/>
      <c r="F129" s="314"/>
      <c r="G129" s="274"/>
      <c r="H129" s="274"/>
      <c r="I129" s="277"/>
      <c r="J129" s="112" t="s">
        <v>635</v>
      </c>
      <c r="K129" s="155">
        <v>100</v>
      </c>
      <c r="L129" s="229">
        <v>2000</v>
      </c>
      <c r="M129" s="279"/>
      <c r="N129" s="319"/>
      <c r="O129" s="319"/>
      <c r="P129" s="455"/>
      <c r="Q129" s="4"/>
    </row>
    <row r="130" spans="1:17" s="5" customFormat="1" ht="22.5" x14ac:dyDescent="0.2">
      <c r="A130" s="381"/>
      <c r="B130" s="370"/>
      <c r="C130" s="371"/>
      <c r="D130" s="324"/>
      <c r="E130" s="142">
        <v>16</v>
      </c>
      <c r="F130" s="141" t="s">
        <v>659</v>
      </c>
      <c r="G130" s="149" t="s">
        <v>256</v>
      </c>
      <c r="H130" s="149" t="s">
        <v>86</v>
      </c>
      <c r="I130" s="191" t="s">
        <v>86</v>
      </c>
      <c r="J130" s="101" t="s">
        <v>657</v>
      </c>
      <c r="K130" s="158" t="s">
        <v>167</v>
      </c>
      <c r="L130" s="222">
        <v>3835</v>
      </c>
      <c r="M130" s="279"/>
      <c r="N130" s="319"/>
      <c r="O130" s="319"/>
      <c r="P130" s="455"/>
      <c r="Q130" s="4"/>
    </row>
    <row r="131" spans="1:17" s="5" customFormat="1" ht="11.25" x14ac:dyDescent="0.2">
      <c r="A131" s="381"/>
      <c r="B131" s="370"/>
      <c r="C131" s="371"/>
      <c r="D131" s="324"/>
      <c r="E131" s="315">
        <v>17</v>
      </c>
      <c r="F131" s="312" t="s">
        <v>660</v>
      </c>
      <c r="G131" s="272" t="s">
        <v>282</v>
      </c>
      <c r="H131" s="272" t="s">
        <v>86</v>
      </c>
      <c r="I131" s="275" t="s">
        <v>86</v>
      </c>
      <c r="J131" s="101" t="s">
        <v>663</v>
      </c>
      <c r="K131" s="158" t="s">
        <v>167</v>
      </c>
      <c r="L131" s="222">
        <v>1411</v>
      </c>
      <c r="M131" s="279"/>
      <c r="N131" s="319"/>
      <c r="O131" s="319"/>
      <c r="P131" s="455"/>
      <c r="Q131" s="4"/>
    </row>
    <row r="132" spans="1:17" s="5" customFormat="1" ht="11.25" x14ac:dyDescent="0.2">
      <c r="A132" s="381"/>
      <c r="B132" s="370"/>
      <c r="C132" s="371"/>
      <c r="D132" s="324"/>
      <c r="E132" s="317"/>
      <c r="F132" s="314"/>
      <c r="G132" s="274"/>
      <c r="H132" s="274"/>
      <c r="I132" s="277"/>
      <c r="J132" s="101" t="s">
        <v>169</v>
      </c>
      <c r="K132" s="158" t="s">
        <v>167</v>
      </c>
      <c r="L132" s="222">
        <v>458</v>
      </c>
      <c r="M132" s="279"/>
      <c r="N132" s="319"/>
      <c r="O132" s="319"/>
      <c r="P132" s="455"/>
      <c r="Q132" s="4"/>
    </row>
    <row r="133" spans="1:17" s="5" customFormat="1" ht="33.75" x14ac:dyDescent="0.2">
      <c r="A133" s="381"/>
      <c r="B133" s="370"/>
      <c r="C133" s="371"/>
      <c r="D133" s="324"/>
      <c r="E133" s="159">
        <v>18</v>
      </c>
      <c r="F133" s="10" t="s">
        <v>581</v>
      </c>
      <c r="G133" s="149"/>
      <c r="H133" s="149"/>
      <c r="I133" s="191"/>
      <c r="J133" s="137"/>
      <c r="K133" s="155"/>
      <c r="L133" s="229"/>
      <c r="M133" s="279"/>
      <c r="N133" s="319"/>
      <c r="O133" s="319"/>
      <c r="P133" s="455"/>
      <c r="Q133" s="4"/>
    </row>
    <row r="134" spans="1:17" s="5" customFormat="1" ht="22.5" x14ac:dyDescent="0.2">
      <c r="A134" s="381"/>
      <c r="B134" s="370"/>
      <c r="C134" s="371"/>
      <c r="D134" s="324"/>
      <c r="E134" s="143" t="s">
        <v>664</v>
      </c>
      <c r="F134" s="140" t="s">
        <v>636</v>
      </c>
      <c r="G134" s="144" t="s">
        <v>256</v>
      </c>
      <c r="H134" s="145" t="s">
        <v>86</v>
      </c>
      <c r="I134" s="203" t="s">
        <v>86</v>
      </c>
      <c r="J134" s="138" t="s">
        <v>635</v>
      </c>
      <c r="K134" s="139">
        <v>400</v>
      </c>
      <c r="L134" s="89">
        <v>824</v>
      </c>
      <c r="M134" s="279"/>
      <c r="N134" s="319"/>
      <c r="O134" s="319"/>
      <c r="P134" s="456"/>
      <c r="Q134" s="4"/>
    </row>
    <row r="135" spans="1:17" s="5" customFormat="1" ht="33.75" x14ac:dyDescent="0.2">
      <c r="A135" s="381"/>
      <c r="B135" s="370"/>
      <c r="C135" s="371"/>
      <c r="D135" s="324"/>
      <c r="E135" s="224">
        <v>19</v>
      </c>
      <c r="F135" s="240" t="s">
        <v>567</v>
      </c>
      <c r="G135" s="24" t="s">
        <v>349</v>
      </c>
      <c r="H135" s="24" t="s">
        <v>86</v>
      </c>
      <c r="I135" s="191" t="s">
        <v>86</v>
      </c>
      <c r="J135" s="36" t="s">
        <v>734</v>
      </c>
      <c r="K135" s="6">
        <v>1</v>
      </c>
      <c r="L135" s="229">
        <v>1</v>
      </c>
      <c r="M135" s="259" t="s">
        <v>527</v>
      </c>
      <c r="N135" s="257">
        <v>12.7</v>
      </c>
      <c r="O135" s="320"/>
      <c r="P135" s="192">
        <v>12.7</v>
      </c>
      <c r="Q135" s="4"/>
    </row>
    <row r="136" spans="1:17" s="5" customFormat="1" ht="22.5" x14ac:dyDescent="0.2">
      <c r="A136" s="388">
        <v>1</v>
      </c>
      <c r="B136" s="386">
        <v>2</v>
      </c>
      <c r="C136" s="384">
        <v>5</v>
      </c>
      <c r="D136" s="382" t="s">
        <v>26</v>
      </c>
      <c r="E136" s="90" t="s">
        <v>433</v>
      </c>
      <c r="F136" s="91" t="s">
        <v>434</v>
      </c>
      <c r="G136" s="90"/>
      <c r="H136" s="46"/>
      <c r="I136" s="194"/>
      <c r="J136" s="94"/>
      <c r="K136" s="46"/>
      <c r="L136" s="229"/>
      <c r="M136" s="278" t="s">
        <v>527</v>
      </c>
      <c r="N136" s="318">
        <v>81.400000000000006</v>
      </c>
      <c r="O136" s="430">
        <v>336.2</v>
      </c>
      <c r="P136" s="454">
        <v>80</v>
      </c>
      <c r="Q136" s="4"/>
    </row>
    <row r="137" spans="1:17" s="5" customFormat="1" ht="11.25" x14ac:dyDescent="0.2">
      <c r="A137" s="389"/>
      <c r="B137" s="387"/>
      <c r="C137" s="385"/>
      <c r="D137" s="383"/>
      <c r="E137" s="354" t="s">
        <v>102</v>
      </c>
      <c r="F137" s="343" t="s">
        <v>520</v>
      </c>
      <c r="G137" s="435" t="s">
        <v>436</v>
      </c>
      <c r="H137" s="354" t="s">
        <v>86</v>
      </c>
      <c r="I137" s="194"/>
      <c r="J137" s="96" t="s">
        <v>521</v>
      </c>
      <c r="K137" s="95">
        <v>2</v>
      </c>
      <c r="L137" s="228">
        <v>0</v>
      </c>
      <c r="M137" s="279"/>
      <c r="N137" s="319"/>
      <c r="O137" s="431"/>
      <c r="P137" s="455"/>
      <c r="Q137" s="4"/>
    </row>
    <row r="138" spans="1:17" s="5" customFormat="1" ht="22.5" x14ac:dyDescent="0.2">
      <c r="A138" s="389"/>
      <c r="B138" s="387"/>
      <c r="C138" s="385"/>
      <c r="D138" s="383"/>
      <c r="E138" s="355"/>
      <c r="F138" s="434"/>
      <c r="G138" s="436"/>
      <c r="H138" s="355"/>
      <c r="I138" s="195" t="s">
        <v>86</v>
      </c>
      <c r="J138" s="96" t="s">
        <v>522</v>
      </c>
      <c r="K138" s="95">
        <v>1</v>
      </c>
      <c r="L138" s="228">
        <v>1</v>
      </c>
      <c r="M138" s="279"/>
      <c r="N138" s="319"/>
      <c r="O138" s="431"/>
      <c r="P138" s="455"/>
      <c r="Q138" s="4"/>
    </row>
    <row r="139" spans="1:17" s="5" customFormat="1" ht="22.5" x14ac:dyDescent="0.2">
      <c r="A139" s="389"/>
      <c r="B139" s="387"/>
      <c r="C139" s="385"/>
      <c r="D139" s="383"/>
      <c r="E139" s="356"/>
      <c r="F139" s="344"/>
      <c r="G139" s="437"/>
      <c r="H139" s="356"/>
      <c r="I139" s="196"/>
      <c r="J139" s="96" t="s">
        <v>523</v>
      </c>
      <c r="K139" s="95">
        <v>1</v>
      </c>
      <c r="L139" s="228">
        <v>0</v>
      </c>
      <c r="M139" s="279"/>
      <c r="N139" s="319"/>
      <c r="O139" s="431"/>
      <c r="P139" s="455"/>
      <c r="Q139" s="4"/>
    </row>
    <row r="140" spans="1:17" s="5" customFormat="1" ht="33.75" x14ac:dyDescent="0.2">
      <c r="A140" s="389"/>
      <c r="B140" s="387"/>
      <c r="C140" s="385"/>
      <c r="D140" s="383"/>
      <c r="E140" s="46" t="s">
        <v>106</v>
      </c>
      <c r="F140" s="45" t="s">
        <v>528</v>
      </c>
      <c r="G140" s="46" t="s">
        <v>436</v>
      </c>
      <c r="H140" s="46" t="s">
        <v>86</v>
      </c>
      <c r="I140" s="191"/>
      <c r="J140" s="54" t="s">
        <v>453</v>
      </c>
      <c r="K140" s="46">
        <v>1</v>
      </c>
      <c r="L140" s="229">
        <v>6</v>
      </c>
      <c r="M140" s="279"/>
      <c r="N140" s="319"/>
      <c r="O140" s="431"/>
      <c r="P140" s="455"/>
      <c r="Q140" s="4"/>
    </row>
    <row r="141" spans="1:17" s="5" customFormat="1" ht="22.5" x14ac:dyDescent="0.2">
      <c r="A141" s="389"/>
      <c r="B141" s="387"/>
      <c r="C141" s="385"/>
      <c r="D141" s="383"/>
      <c r="E141" s="64" t="s">
        <v>110</v>
      </c>
      <c r="F141" s="45" t="s">
        <v>515</v>
      </c>
      <c r="G141" s="46" t="s">
        <v>727</v>
      </c>
      <c r="H141" s="46" t="s">
        <v>86</v>
      </c>
      <c r="I141" s="191" t="s">
        <v>86</v>
      </c>
      <c r="J141" s="54" t="s">
        <v>455</v>
      </c>
      <c r="K141" s="46">
        <v>1</v>
      </c>
      <c r="L141" s="229">
        <v>1</v>
      </c>
      <c r="M141" s="279"/>
      <c r="N141" s="319"/>
      <c r="O141" s="431"/>
      <c r="P141" s="455"/>
      <c r="Q141" s="4"/>
    </row>
    <row r="142" spans="1:17" s="5" customFormat="1" ht="22.5" x14ac:dyDescent="0.2">
      <c r="A142" s="389"/>
      <c r="B142" s="387"/>
      <c r="C142" s="385"/>
      <c r="D142" s="383"/>
      <c r="E142" s="46" t="s">
        <v>114</v>
      </c>
      <c r="F142" s="70" t="s">
        <v>438</v>
      </c>
      <c r="G142" s="64" t="s">
        <v>728</v>
      </c>
      <c r="H142" s="64" t="s">
        <v>439</v>
      </c>
      <c r="I142" s="194" t="s">
        <v>86</v>
      </c>
      <c r="J142" s="48" t="s">
        <v>440</v>
      </c>
      <c r="K142" s="46">
        <v>100</v>
      </c>
      <c r="L142" s="229">
        <v>100</v>
      </c>
      <c r="M142" s="279"/>
      <c r="N142" s="319"/>
      <c r="O142" s="431"/>
      <c r="P142" s="455"/>
      <c r="Q142" s="4"/>
    </row>
    <row r="143" spans="1:17" s="5" customFormat="1" ht="22.5" x14ac:dyDescent="0.2">
      <c r="A143" s="389"/>
      <c r="B143" s="387"/>
      <c r="C143" s="385"/>
      <c r="D143" s="383"/>
      <c r="E143" s="64" t="s">
        <v>117</v>
      </c>
      <c r="F143" s="45" t="s">
        <v>441</v>
      </c>
      <c r="G143" s="46" t="s">
        <v>728</v>
      </c>
      <c r="H143" s="46" t="s">
        <v>439</v>
      </c>
      <c r="I143" s="191" t="s">
        <v>439</v>
      </c>
      <c r="J143" s="48" t="s">
        <v>440</v>
      </c>
      <c r="K143" s="46">
        <v>100</v>
      </c>
      <c r="L143" s="229">
        <v>100</v>
      </c>
      <c r="M143" s="279"/>
      <c r="N143" s="319"/>
      <c r="O143" s="431"/>
      <c r="P143" s="455"/>
      <c r="Q143" s="4"/>
    </row>
    <row r="144" spans="1:17" s="5" customFormat="1" ht="22.5" x14ac:dyDescent="0.2">
      <c r="A144" s="389"/>
      <c r="B144" s="387"/>
      <c r="C144" s="385"/>
      <c r="D144" s="383"/>
      <c r="E144" s="46" t="s">
        <v>446</v>
      </c>
      <c r="F144" s="45" t="s">
        <v>447</v>
      </c>
      <c r="G144" s="46" t="s">
        <v>481</v>
      </c>
      <c r="H144" s="46" t="s">
        <v>86</v>
      </c>
      <c r="I144" s="191" t="s">
        <v>439</v>
      </c>
      <c r="J144" s="54" t="s">
        <v>448</v>
      </c>
      <c r="K144" s="46">
        <v>3</v>
      </c>
      <c r="L144" s="229">
        <v>3</v>
      </c>
      <c r="M144" s="279"/>
      <c r="N144" s="319"/>
      <c r="O144" s="431"/>
      <c r="P144" s="455"/>
      <c r="Q144" s="4"/>
    </row>
    <row r="145" spans="1:17" s="5" customFormat="1" ht="22.5" x14ac:dyDescent="0.2">
      <c r="A145" s="389"/>
      <c r="B145" s="387"/>
      <c r="C145" s="385"/>
      <c r="D145" s="383"/>
      <c r="E145" s="187" t="s">
        <v>123</v>
      </c>
      <c r="F145" s="188" t="s">
        <v>449</v>
      </c>
      <c r="G145" s="46" t="s">
        <v>349</v>
      </c>
      <c r="H145" s="46" t="s">
        <v>86</v>
      </c>
      <c r="I145" s="191" t="s">
        <v>86</v>
      </c>
      <c r="J145" s="54" t="s">
        <v>450</v>
      </c>
      <c r="K145" s="46">
        <v>5</v>
      </c>
      <c r="L145" s="229">
        <v>5</v>
      </c>
      <c r="M145" s="279"/>
      <c r="N145" s="319"/>
      <c r="O145" s="431"/>
      <c r="P145" s="455"/>
      <c r="Q145" s="4"/>
    </row>
    <row r="146" spans="1:17" s="5" customFormat="1" ht="22.5" x14ac:dyDescent="0.2">
      <c r="A146" s="389"/>
      <c r="B146" s="387"/>
      <c r="C146" s="385"/>
      <c r="D146" s="383"/>
      <c r="E146" s="46" t="s">
        <v>139</v>
      </c>
      <c r="F146" s="45" t="s">
        <v>451</v>
      </c>
      <c r="G146" s="46" t="s">
        <v>104</v>
      </c>
      <c r="H146" s="46" t="s">
        <v>452</v>
      </c>
      <c r="I146" s="191" t="s">
        <v>86</v>
      </c>
      <c r="J146" s="54" t="s">
        <v>505</v>
      </c>
      <c r="K146" s="46">
        <v>2</v>
      </c>
      <c r="L146" s="229">
        <v>2</v>
      </c>
      <c r="M146" s="279"/>
      <c r="N146" s="319"/>
      <c r="O146" s="431"/>
      <c r="P146" s="455"/>
      <c r="Q146" s="4"/>
    </row>
    <row r="147" spans="1:17" s="5" customFormat="1" ht="11.25" x14ac:dyDescent="0.2">
      <c r="A147" s="389"/>
      <c r="B147" s="387"/>
      <c r="C147" s="385"/>
      <c r="D147" s="383"/>
      <c r="E147" s="46" t="s">
        <v>140</v>
      </c>
      <c r="F147" s="45" t="s">
        <v>435</v>
      </c>
      <c r="G147" s="46" t="s">
        <v>728</v>
      </c>
      <c r="H147" s="46" t="s">
        <v>86</v>
      </c>
      <c r="I147" s="191" t="s">
        <v>452</v>
      </c>
      <c r="J147" s="92" t="s">
        <v>437</v>
      </c>
      <c r="K147" s="46">
        <v>2</v>
      </c>
      <c r="L147" s="229">
        <v>2</v>
      </c>
      <c r="M147" s="279"/>
      <c r="N147" s="319"/>
      <c r="O147" s="431"/>
      <c r="P147" s="455"/>
      <c r="Q147" s="4"/>
    </row>
    <row r="148" spans="1:17" s="5" customFormat="1" ht="22.5" x14ac:dyDescent="0.2">
      <c r="A148" s="389"/>
      <c r="B148" s="387"/>
      <c r="C148" s="385"/>
      <c r="D148" s="383"/>
      <c r="E148" s="46" t="s">
        <v>454</v>
      </c>
      <c r="F148" s="45" t="s">
        <v>477</v>
      </c>
      <c r="G148" s="46" t="s">
        <v>436</v>
      </c>
      <c r="H148" s="46" t="s">
        <v>86</v>
      </c>
      <c r="I148" s="191" t="s">
        <v>86</v>
      </c>
      <c r="J148" s="92" t="s">
        <v>478</v>
      </c>
      <c r="K148" s="46">
        <v>100</v>
      </c>
      <c r="L148" s="229">
        <v>100</v>
      </c>
      <c r="M148" s="279"/>
      <c r="N148" s="319"/>
      <c r="O148" s="431"/>
      <c r="P148" s="455"/>
      <c r="Q148" s="4"/>
    </row>
    <row r="149" spans="1:17" s="5" customFormat="1" ht="22.5" x14ac:dyDescent="0.2">
      <c r="A149" s="389"/>
      <c r="B149" s="387"/>
      <c r="C149" s="385"/>
      <c r="D149" s="383"/>
      <c r="E149" s="46" t="s">
        <v>485</v>
      </c>
      <c r="F149" s="45" t="s">
        <v>482</v>
      </c>
      <c r="G149" s="46" t="s">
        <v>479</v>
      </c>
      <c r="H149" s="46" t="s">
        <v>126</v>
      </c>
      <c r="I149" s="191" t="s">
        <v>86</v>
      </c>
      <c r="J149" s="54" t="s">
        <v>483</v>
      </c>
      <c r="K149" s="46">
        <v>1</v>
      </c>
      <c r="L149" s="229">
        <v>1</v>
      </c>
      <c r="M149" s="279"/>
      <c r="N149" s="319"/>
      <c r="O149" s="431"/>
      <c r="P149" s="455"/>
      <c r="Q149" s="4"/>
    </row>
    <row r="150" spans="1:17" s="5" customFormat="1" ht="11.25" x14ac:dyDescent="0.2">
      <c r="A150" s="389"/>
      <c r="B150" s="387"/>
      <c r="C150" s="385"/>
      <c r="D150" s="383"/>
      <c r="E150" s="46" t="s">
        <v>486</v>
      </c>
      <c r="F150" s="45" t="s">
        <v>458</v>
      </c>
      <c r="G150" s="46" t="s">
        <v>484</v>
      </c>
      <c r="H150" s="93" t="s">
        <v>86</v>
      </c>
      <c r="I150" s="204" t="s">
        <v>126</v>
      </c>
      <c r="J150" s="54" t="s">
        <v>459</v>
      </c>
      <c r="K150" s="46">
        <v>60</v>
      </c>
      <c r="L150" s="229">
        <v>257</v>
      </c>
      <c r="M150" s="279"/>
      <c r="N150" s="319"/>
      <c r="O150" s="431"/>
      <c r="P150" s="455"/>
      <c r="Q150" s="4"/>
    </row>
    <row r="151" spans="1:17" s="5" customFormat="1" ht="22.5" x14ac:dyDescent="0.2">
      <c r="A151" s="389"/>
      <c r="B151" s="387"/>
      <c r="C151" s="385"/>
      <c r="D151" s="383"/>
      <c r="E151" s="46" t="s">
        <v>457</v>
      </c>
      <c r="F151" s="45" t="s">
        <v>487</v>
      </c>
      <c r="G151" s="46" t="s">
        <v>79</v>
      </c>
      <c r="H151" s="46" t="s">
        <v>488</v>
      </c>
      <c r="I151" s="191" t="s">
        <v>86</v>
      </c>
      <c r="J151" s="54" t="s">
        <v>489</v>
      </c>
      <c r="K151" s="46">
        <v>1</v>
      </c>
      <c r="L151" s="229">
        <v>1</v>
      </c>
      <c r="M151" s="279"/>
      <c r="N151" s="319"/>
      <c r="O151" s="431"/>
      <c r="P151" s="455"/>
      <c r="Q151" s="4"/>
    </row>
    <row r="152" spans="1:17" s="5" customFormat="1" ht="22.5" x14ac:dyDescent="0.2">
      <c r="A152" s="389"/>
      <c r="B152" s="387"/>
      <c r="C152" s="385"/>
      <c r="D152" s="383"/>
      <c r="E152" s="354" t="s">
        <v>490</v>
      </c>
      <c r="F152" s="404" t="s">
        <v>460</v>
      </c>
      <c r="G152" s="354" t="s">
        <v>436</v>
      </c>
      <c r="H152" s="354" t="s">
        <v>86</v>
      </c>
      <c r="I152" s="194" t="s">
        <v>86</v>
      </c>
      <c r="J152" s="54" t="s">
        <v>461</v>
      </c>
      <c r="K152" s="46">
        <v>1</v>
      </c>
      <c r="L152" s="229">
        <v>1</v>
      </c>
      <c r="M152" s="279"/>
      <c r="N152" s="319"/>
      <c r="O152" s="431"/>
      <c r="P152" s="455"/>
      <c r="Q152" s="4"/>
    </row>
    <row r="153" spans="1:17" s="5" customFormat="1" ht="11.25" x14ac:dyDescent="0.2">
      <c r="A153" s="389"/>
      <c r="B153" s="387"/>
      <c r="C153" s="385"/>
      <c r="D153" s="383"/>
      <c r="E153" s="356"/>
      <c r="F153" s="405"/>
      <c r="G153" s="356"/>
      <c r="H153" s="356"/>
      <c r="I153" s="196"/>
      <c r="J153" s="54" t="s">
        <v>462</v>
      </c>
      <c r="K153" s="46">
        <v>4</v>
      </c>
      <c r="L153" s="229">
        <v>4</v>
      </c>
      <c r="M153" s="279"/>
      <c r="N153" s="319"/>
      <c r="O153" s="431"/>
      <c r="P153" s="455"/>
      <c r="Q153" s="4"/>
    </row>
    <row r="154" spans="1:17" s="5" customFormat="1" ht="22.5" x14ac:dyDescent="0.2">
      <c r="A154" s="389"/>
      <c r="B154" s="387"/>
      <c r="C154" s="385"/>
      <c r="D154" s="383"/>
      <c r="E154" s="64" t="s">
        <v>491</v>
      </c>
      <c r="F154" s="45" t="s">
        <v>463</v>
      </c>
      <c r="G154" s="46" t="s">
        <v>464</v>
      </c>
      <c r="H154" s="46" t="s">
        <v>86</v>
      </c>
      <c r="I154" s="191" t="s">
        <v>86</v>
      </c>
      <c r="J154" s="54" t="s">
        <v>465</v>
      </c>
      <c r="K154" s="46">
        <v>1</v>
      </c>
      <c r="L154" s="229">
        <v>1</v>
      </c>
      <c r="M154" s="279"/>
      <c r="N154" s="319"/>
      <c r="O154" s="431"/>
      <c r="P154" s="455"/>
      <c r="Q154" s="4"/>
    </row>
    <row r="155" spans="1:17" s="5" customFormat="1" ht="11.25" x14ac:dyDescent="0.2">
      <c r="A155" s="389"/>
      <c r="B155" s="387"/>
      <c r="C155" s="385"/>
      <c r="D155" s="383"/>
      <c r="E155" s="390" t="s">
        <v>492</v>
      </c>
      <c r="F155" s="404" t="s">
        <v>466</v>
      </c>
      <c r="G155" s="354" t="s">
        <v>479</v>
      </c>
      <c r="H155" s="390" t="s">
        <v>126</v>
      </c>
      <c r="I155" s="197" t="s">
        <v>126</v>
      </c>
      <c r="J155" s="48" t="s">
        <v>467</v>
      </c>
      <c r="K155" s="44">
        <v>100</v>
      </c>
      <c r="L155" s="241">
        <v>100</v>
      </c>
      <c r="M155" s="279"/>
      <c r="N155" s="319"/>
      <c r="O155" s="431"/>
      <c r="P155" s="455"/>
      <c r="Q155" s="4"/>
    </row>
    <row r="156" spans="1:17" s="5" customFormat="1" ht="11.25" x14ac:dyDescent="0.2">
      <c r="A156" s="389"/>
      <c r="B156" s="387"/>
      <c r="C156" s="385"/>
      <c r="D156" s="383"/>
      <c r="E156" s="391"/>
      <c r="F156" s="405"/>
      <c r="G156" s="356"/>
      <c r="H156" s="391"/>
      <c r="I156" s="198"/>
      <c r="J156" s="38" t="s">
        <v>468</v>
      </c>
      <c r="K156" s="241" t="s">
        <v>167</v>
      </c>
      <c r="L156" s="241">
        <v>47</v>
      </c>
      <c r="M156" s="279"/>
      <c r="N156" s="319"/>
      <c r="O156" s="431"/>
      <c r="P156" s="455"/>
      <c r="Q156" s="4"/>
    </row>
    <row r="157" spans="1:17" s="5" customFormat="1" ht="22.5" x14ac:dyDescent="0.2">
      <c r="A157" s="389"/>
      <c r="B157" s="387"/>
      <c r="C157" s="385"/>
      <c r="D157" s="383"/>
      <c r="E157" s="47" t="s">
        <v>493</v>
      </c>
      <c r="F157" s="45" t="s">
        <v>494</v>
      </c>
      <c r="G157" s="46" t="s">
        <v>496</v>
      </c>
      <c r="H157" s="47" t="s">
        <v>86</v>
      </c>
      <c r="I157" s="201" t="s">
        <v>86</v>
      </c>
      <c r="J157" s="48" t="s">
        <v>495</v>
      </c>
      <c r="K157" s="44">
        <v>100</v>
      </c>
      <c r="L157" s="241">
        <v>100</v>
      </c>
      <c r="M157" s="279"/>
      <c r="N157" s="319"/>
      <c r="O157" s="431"/>
      <c r="P157" s="455"/>
      <c r="Q157" s="4"/>
    </row>
    <row r="158" spans="1:17" s="5" customFormat="1" ht="22.5" x14ac:dyDescent="0.2">
      <c r="A158" s="389"/>
      <c r="B158" s="387"/>
      <c r="C158" s="385"/>
      <c r="D158" s="383"/>
      <c r="E158" s="47" t="s">
        <v>470</v>
      </c>
      <c r="F158" s="45" t="s">
        <v>471</v>
      </c>
      <c r="G158" s="46" t="s">
        <v>472</v>
      </c>
      <c r="H158" s="47" t="s">
        <v>86</v>
      </c>
      <c r="I158" s="201" t="s">
        <v>86</v>
      </c>
      <c r="J158" s="38" t="s">
        <v>469</v>
      </c>
      <c r="K158" s="241">
        <v>5</v>
      </c>
      <c r="L158" s="241">
        <v>0</v>
      </c>
      <c r="M158" s="279"/>
      <c r="N158" s="319"/>
      <c r="O158" s="431"/>
      <c r="P158" s="455"/>
      <c r="Q158" s="4"/>
    </row>
    <row r="159" spans="1:17" s="5" customFormat="1" ht="45" x14ac:dyDescent="0.2">
      <c r="A159" s="389"/>
      <c r="B159" s="387"/>
      <c r="C159" s="385"/>
      <c r="D159" s="383"/>
      <c r="E159" s="47" t="s">
        <v>473</v>
      </c>
      <c r="F159" s="45" t="s">
        <v>474</v>
      </c>
      <c r="G159" s="46" t="s">
        <v>436</v>
      </c>
      <c r="H159" s="69" t="s">
        <v>475</v>
      </c>
      <c r="I159" s="202" t="s">
        <v>475</v>
      </c>
      <c r="J159" s="48" t="s">
        <v>476</v>
      </c>
      <c r="K159" s="44">
        <v>1</v>
      </c>
      <c r="L159" s="241">
        <v>4</v>
      </c>
      <c r="M159" s="279"/>
      <c r="N159" s="319"/>
      <c r="O159" s="431"/>
      <c r="P159" s="455"/>
      <c r="Q159" s="4"/>
    </row>
    <row r="160" spans="1:17" s="5" customFormat="1" ht="11.25" x14ac:dyDescent="0.2">
      <c r="A160" s="389"/>
      <c r="B160" s="387"/>
      <c r="C160" s="385"/>
      <c r="D160" s="383"/>
      <c r="E160" s="23" t="s">
        <v>499</v>
      </c>
      <c r="F160" s="10" t="s">
        <v>497</v>
      </c>
      <c r="G160" s="24" t="s">
        <v>479</v>
      </c>
      <c r="H160" s="24" t="s">
        <v>112</v>
      </c>
      <c r="I160" s="191" t="s">
        <v>112</v>
      </c>
      <c r="J160" s="35" t="s">
        <v>501</v>
      </c>
      <c r="K160" s="6">
        <v>1</v>
      </c>
      <c r="L160" s="229">
        <v>1</v>
      </c>
      <c r="M160" s="279"/>
      <c r="N160" s="319"/>
      <c r="O160" s="431"/>
      <c r="P160" s="455"/>
      <c r="Q160" s="4"/>
    </row>
    <row r="161" spans="1:17" s="5" customFormat="1" ht="22.5" x14ac:dyDescent="0.2">
      <c r="A161" s="389"/>
      <c r="B161" s="387"/>
      <c r="C161" s="385"/>
      <c r="D161" s="383"/>
      <c r="E161" s="23" t="s">
        <v>500</v>
      </c>
      <c r="F161" s="10" t="s">
        <v>498</v>
      </c>
      <c r="G161" s="24" t="s">
        <v>479</v>
      </c>
      <c r="H161" s="24" t="s">
        <v>50</v>
      </c>
      <c r="I161" s="191" t="s">
        <v>50</v>
      </c>
      <c r="J161" s="35" t="s">
        <v>752</v>
      </c>
      <c r="K161" s="232">
        <v>100</v>
      </c>
      <c r="L161" s="232">
        <v>100</v>
      </c>
      <c r="M161" s="279"/>
      <c r="N161" s="319"/>
      <c r="O161" s="431"/>
      <c r="P161" s="455"/>
      <c r="Q161" s="4"/>
    </row>
    <row r="162" spans="1:17" s="5" customFormat="1" ht="11.25" x14ac:dyDescent="0.2">
      <c r="A162" s="389"/>
      <c r="B162" s="387"/>
      <c r="C162" s="385"/>
      <c r="D162" s="383"/>
      <c r="E162" s="23" t="s">
        <v>503</v>
      </c>
      <c r="F162" s="10" t="s">
        <v>502</v>
      </c>
      <c r="G162" s="24" t="s">
        <v>349</v>
      </c>
      <c r="H162" s="24" t="s">
        <v>112</v>
      </c>
      <c r="I162" s="191" t="s">
        <v>112</v>
      </c>
      <c r="J162" s="35" t="s">
        <v>504</v>
      </c>
      <c r="K162" s="6">
        <v>1</v>
      </c>
      <c r="L162" s="229">
        <v>1</v>
      </c>
      <c r="M162" s="279"/>
      <c r="N162" s="319"/>
      <c r="O162" s="431"/>
      <c r="P162" s="455"/>
      <c r="Q162" s="4"/>
    </row>
    <row r="163" spans="1:17" s="5" customFormat="1" ht="22.5" x14ac:dyDescent="0.2">
      <c r="A163" s="389"/>
      <c r="B163" s="387"/>
      <c r="C163" s="385"/>
      <c r="D163" s="383"/>
      <c r="E163" s="23" t="s">
        <v>506</v>
      </c>
      <c r="F163" s="10" t="s">
        <v>525</v>
      </c>
      <c r="G163" s="24" t="s">
        <v>436</v>
      </c>
      <c r="H163" s="24" t="s">
        <v>50</v>
      </c>
      <c r="I163" s="191" t="s">
        <v>50</v>
      </c>
      <c r="J163" s="35" t="s">
        <v>511</v>
      </c>
      <c r="K163" s="6" t="s">
        <v>512</v>
      </c>
      <c r="L163" s="232" t="s">
        <v>751</v>
      </c>
      <c r="M163" s="279"/>
      <c r="N163" s="319"/>
      <c r="O163" s="431"/>
      <c r="P163" s="455"/>
      <c r="Q163" s="4"/>
    </row>
    <row r="164" spans="1:17" s="5" customFormat="1" ht="22.5" x14ac:dyDescent="0.2">
      <c r="A164" s="389"/>
      <c r="B164" s="387"/>
      <c r="C164" s="385"/>
      <c r="D164" s="383"/>
      <c r="E164" s="23" t="s">
        <v>508</v>
      </c>
      <c r="F164" s="10" t="s">
        <v>507</v>
      </c>
      <c r="G164" s="24" t="s">
        <v>75</v>
      </c>
      <c r="H164" s="24" t="s">
        <v>50</v>
      </c>
      <c r="I164" s="191" t="s">
        <v>50</v>
      </c>
      <c r="J164" s="35" t="s">
        <v>511</v>
      </c>
      <c r="K164" s="6" t="s">
        <v>513</v>
      </c>
      <c r="L164" s="229" t="s">
        <v>735</v>
      </c>
      <c r="M164" s="279"/>
      <c r="N164" s="319"/>
      <c r="O164" s="431"/>
      <c r="P164" s="455"/>
      <c r="Q164" s="4"/>
    </row>
    <row r="165" spans="1:17" s="5" customFormat="1" ht="22.5" x14ac:dyDescent="0.2">
      <c r="A165" s="389"/>
      <c r="B165" s="387"/>
      <c r="C165" s="385"/>
      <c r="D165" s="383"/>
      <c r="E165" s="23" t="s">
        <v>510</v>
      </c>
      <c r="F165" s="10" t="s">
        <v>509</v>
      </c>
      <c r="G165" s="24" t="s">
        <v>436</v>
      </c>
      <c r="H165" s="24" t="s">
        <v>50</v>
      </c>
      <c r="I165" s="191" t="s">
        <v>50</v>
      </c>
      <c r="J165" s="35" t="s">
        <v>511</v>
      </c>
      <c r="K165" s="6" t="s">
        <v>514</v>
      </c>
      <c r="L165" s="229" t="s">
        <v>736</v>
      </c>
      <c r="M165" s="279"/>
      <c r="N165" s="319"/>
      <c r="O165" s="431"/>
      <c r="P165" s="455"/>
      <c r="Q165" s="4"/>
    </row>
    <row r="166" spans="1:17" s="5" customFormat="1" ht="11.25" x14ac:dyDescent="0.2">
      <c r="A166" s="389"/>
      <c r="B166" s="387"/>
      <c r="C166" s="385"/>
      <c r="D166" s="383"/>
      <c r="E166" s="23" t="s">
        <v>517</v>
      </c>
      <c r="F166" s="10" t="s">
        <v>516</v>
      </c>
      <c r="G166" s="24" t="s">
        <v>436</v>
      </c>
      <c r="H166" s="24" t="s">
        <v>126</v>
      </c>
      <c r="I166" s="191" t="s">
        <v>126</v>
      </c>
      <c r="J166" s="35" t="s">
        <v>518</v>
      </c>
      <c r="K166" s="6">
        <v>1</v>
      </c>
      <c r="L166" s="229">
        <v>1</v>
      </c>
      <c r="M166" s="279"/>
      <c r="N166" s="319"/>
      <c r="O166" s="431"/>
      <c r="P166" s="455"/>
      <c r="Q166" s="4"/>
    </row>
    <row r="167" spans="1:17" s="5" customFormat="1" ht="11.25" x14ac:dyDescent="0.2">
      <c r="A167" s="389"/>
      <c r="B167" s="387"/>
      <c r="C167" s="385"/>
      <c r="D167" s="383"/>
      <c r="E167" s="315" t="s">
        <v>519</v>
      </c>
      <c r="F167" s="404" t="s">
        <v>442</v>
      </c>
      <c r="G167" s="354" t="s">
        <v>480</v>
      </c>
      <c r="H167" s="46" t="s">
        <v>443</v>
      </c>
      <c r="I167" s="191" t="s">
        <v>443</v>
      </c>
      <c r="J167" s="92" t="s">
        <v>444</v>
      </c>
      <c r="K167" s="46">
        <v>1</v>
      </c>
      <c r="L167" s="229">
        <v>1</v>
      </c>
      <c r="M167" s="279"/>
      <c r="N167" s="319"/>
      <c r="O167" s="431"/>
      <c r="P167" s="455"/>
      <c r="Q167" s="4"/>
    </row>
    <row r="168" spans="1:17" s="5" customFormat="1" ht="22.5" x14ac:dyDescent="0.2">
      <c r="A168" s="389"/>
      <c r="B168" s="387"/>
      <c r="C168" s="385"/>
      <c r="D168" s="383"/>
      <c r="E168" s="316"/>
      <c r="F168" s="407"/>
      <c r="G168" s="355"/>
      <c r="H168" s="354" t="s">
        <v>86</v>
      </c>
      <c r="I168" s="194" t="s">
        <v>86</v>
      </c>
      <c r="J168" s="36" t="s">
        <v>739</v>
      </c>
      <c r="K168" s="232">
        <v>22</v>
      </c>
      <c r="L168" s="232">
        <v>47</v>
      </c>
      <c r="M168" s="279"/>
      <c r="N168" s="319"/>
      <c r="O168" s="431"/>
      <c r="P168" s="455"/>
      <c r="Q168" s="4"/>
    </row>
    <row r="169" spans="1:17" s="5" customFormat="1" ht="11.25" x14ac:dyDescent="0.2">
      <c r="A169" s="389"/>
      <c r="B169" s="387"/>
      <c r="C169" s="385"/>
      <c r="D169" s="383"/>
      <c r="E169" s="317"/>
      <c r="F169" s="405"/>
      <c r="G169" s="356"/>
      <c r="H169" s="356"/>
      <c r="I169" s="196"/>
      <c r="J169" s="54" t="s">
        <v>445</v>
      </c>
      <c r="K169" s="225">
        <v>150</v>
      </c>
      <c r="L169" s="230">
        <v>515.5</v>
      </c>
      <c r="M169" s="279"/>
      <c r="N169" s="319"/>
      <c r="O169" s="431"/>
      <c r="P169" s="455"/>
      <c r="Q169" s="4"/>
    </row>
    <row r="170" spans="1:17" s="5" customFormat="1" ht="58.5" x14ac:dyDescent="0.2">
      <c r="A170" s="389"/>
      <c r="B170" s="387"/>
      <c r="C170" s="385"/>
      <c r="D170" s="383"/>
      <c r="E170" s="31" t="s">
        <v>524</v>
      </c>
      <c r="F170" s="79" t="s">
        <v>526</v>
      </c>
      <c r="G170" s="57" t="s">
        <v>436</v>
      </c>
      <c r="H170" s="57" t="s">
        <v>86</v>
      </c>
      <c r="I170" s="196" t="s">
        <v>86</v>
      </c>
      <c r="J170" s="35" t="s">
        <v>511</v>
      </c>
      <c r="K170" s="225" t="s">
        <v>563</v>
      </c>
      <c r="L170" s="242" t="s">
        <v>729</v>
      </c>
      <c r="M170" s="279"/>
      <c r="N170" s="319"/>
      <c r="O170" s="431"/>
      <c r="P170" s="455"/>
      <c r="Q170" s="4"/>
    </row>
    <row r="171" spans="1:17" s="5" customFormat="1" ht="39" x14ac:dyDescent="0.2">
      <c r="A171" s="389"/>
      <c r="B171" s="387"/>
      <c r="C171" s="385"/>
      <c r="D171" s="383"/>
      <c r="E171" s="31" t="s">
        <v>548</v>
      </c>
      <c r="F171" s="79" t="s">
        <v>562</v>
      </c>
      <c r="G171" s="57" t="s">
        <v>436</v>
      </c>
      <c r="H171" s="57" t="s">
        <v>86</v>
      </c>
      <c r="I171" s="196" t="s">
        <v>86</v>
      </c>
      <c r="J171" s="35" t="s">
        <v>511</v>
      </c>
      <c r="K171" s="225" t="s">
        <v>563</v>
      </c>
      <c r="L171" s="242" t="s">
        <v>737</v>
      </c>
      <c r="M171" s="279"/>
      <c r="N171" s="319"/>
      <c r="O171" s="431"/>
      <c r="P171" s="455"/>
      <c r="Q171" s="4"/>
    </row>
    <row r="172" spans="1:17" s="5" customFormat="1" ht="57.75" x14ac:dyDescent="0.2">
      <c r="A172" s="389"/>
      <c r="B172" s="387"/>
      <c r="C172" s="385"/>
      <c r="D172" s="383"/>
      <c r="E172" s="31" t="s">
        <v>561</v>
      </c>
      <c r="F172" s="98" t="s">
        <v>666</v>
      </c>
      <c r="G172" s="24" t="s">
        <v>436</v>
      </c>
      <c r="H172" s="24" t="s">
        <v>86</v>
      </c>
      <c r="I172" s="191" t="s">
        <v>86</v>
      </c>
      <c r="J172" s="100" t="s">
        <v>549</v>
      </c>
      <c r="K172" s="223">
        <v>1</v>
      </c>
      <c r="L172" s="236" t="s">
        <v>738</v>
      </c>
      <c r="M172" s="279"/>
      <c r="N172" s="319"/>
      <c r="O172" s="431"/>
      <c r="P172" s="455"/>
      <c r="Q172" s="4"/>
    </row>
    <row r="173" spans="1:17" s="5" customFormat="1" ht="22.5" x14ac:dyDescent="0.2">
      <c r="A173" s="389"/>
      <c r="B173" s="387"/>
      <c r="C173" s="385"/>
      <c r="D173" s="383"/>
      <c r="E173" s="31" t="s">
        <v>564</v>
      </c>
      <c r="F173" s="98" t="s">
        <v>665</v>
      </c>
      <c r="G173" s="24" t="s">
        <v>436</v>
      </c>
      <c r="H173" s="24" t="s">
        <v>86</v>
      </c>
      <c r="I173" s="191" t="s">
        <v>86</v>
      </c>
      <c r="J173" s="35" t="s">
        <v>511</v>
      </c>
      <c r="K173" s="219">
        <v>2</v>
      </c>
      <c r="L173" s="229" t="s">
        <v>740</v>
      </c>
      <c r="M173" s="279"/>
      <c r="N173" s="319"/>
      <c r="O173" s="431"/>
      <c r="P173" s="455"/>
      <c r="Q173" s="4"/>
    </row>
    <row r="174" spans="1:17" s="5" customFormat="1" ht="33.75" x14ac:dyDescent="0.2">
      <c r="A174" s="389"/>
      <c r="B174" s="387"/>
      <c r="C174" s="385"/>
      <c r="D174" s="383"/>
      <c r="E174" s="31" t="s">
        <v>565</v>
      </c>
      <c r="F174" s="98" t="s">
        <v>566</v>
      </c>
      <c r="G174" s="24" t="s">
        <v>436</v>
      </c>
      <c r="H174" s="24" t="s">
        <v>86</v>
      </c>
      <c r="I174" s="191" t="s">
        <v>86</v>
      </c>
      <c r="J174" s="35" t="s">
        <v>511</v>
      </c>
      <c r="K174" s="24">
        <v>4</v>
      </c>
      <c r="L174" s="229">
        <v>4</v>
      </c>
      <c r="M174" s="279"/>
      <c r="N174" s="319"/>
      <c r="O174" s="431"/>
      <c r="P174" s="455"/>
      <c r="Q174" s="4"/>
    </row>
    <row r="175" spans="1:17" s="5" customFormat="1" ht="31.5" x14ac:dyDescent="0.2">
      <c r="A175" s="389"/>
      <c r="B175" s="387"/>
      <c r="C175" s="385"/>
      <c r="D175" s="383"/>
      <c r="E175" s="270" t="s">
        <v>347</v>
      </c>
      <c r="F175" s="243" t="s">
        <v>358</v>
      </c>
      <c r="G175" s="46"/>
      <c r="H175" s="47"/>
      <c r="I175" s="201"/>
      <c r="J175" s="48"/>
      <c r="K175" s="44"/>
      <c r="L175" s="241"/>
      <c r="M175" s="279"/>
      <c r="N175" s="319"/>
      <c r="O175" s="431"/>
      <c r="P175" s="455"/>
      <c r="Q175" s="4"/>
    </row>
    <row r="176" spans="1:17" s="5" customFormat="1" ht="22.5" x14ac:dyDescent="0.2">
      <c r="A176" s="389"/>
      <c r="B176" s="387"/>
      <c r="C176" s="385"/>
      <c r="D176" s="383"/>
      <c r="E176" s="251" t="s">
        <v>150</v>
      </c>
      <c r="F176" s="221" t="s">
        <v>348</v>
      </c>
      <c r="G176" s="6" t="s">
        <v>349</v>
      </c>
      <c r="H176" s="89" t="s">
        <v>86</v>
      </c>
      <c r="I176" s="205" t="s">
        <v>86</v>
      </c>
      <c r="J176" s="36" t="s">
        <v>93</v>
      </c>
      <c r="K176" s="251">
        <v>45</v>
      </c>
      <c r="L176" s="251">
        <v>76</v>
      </c>
      <c r="M176" s="279"/>
      <c r="N176" s="319"/>
      <c r="O176" s="431"/>
      <c r="P176" s="455"/>
      <c r="Q176" s="4"/>
    </row>
    <row r="177" spans="1:18" s="5" customFormat="1" ht="22.5" x14ac:dyDescent="0.2">
      <c r="A177" s="389"/>
      <c r="B177" s="387"/>
      <c r="C177" s="385"/>
      <c r="D177" s="383"/>
      <c r="E177" s="251" t="s">
        <v>151</v>
      </c>
      <c r="F177" s="221" t="s">
        <v>350</v>
      </c>
      <c r="G177" s="6" t="s">
        <v>349</v>
      </c>
      <c r="H177" s="39" t="s">
        <v>167</v>
      </c>
      <c r="I177" s="206" t="s">
        <v>86</v>
      </c>
      <c r="J177" s="36" t="s">
        <v>351</v>
      </c>
      <c r="K177" s="6">
        <v>15</v>
      </c>
      <c r="L177" s="229">
        <v>53</v>
      </c>
      <c r="M177" s="279"/>
      <c r="N177" s="319"/>
      <c r="O177" s="431"/>
      <c r="P177" s="455"/>
      <c r="Q177" s="4"/>
    </row>
    <row r="178" spans="1:18" s="5" customFormat="1" ht="22.5" x14ac:dyDescent="0.2">
      <c r="A178" s="389"/>
      <c r="B178" s="387"/>
      <c r="C178" s="385"/>
      <c r="D178" s="383"/>
      <c r="E178" s="251" t="s">
        <v>152</v>
      </c>
      <c r="F178" s="221" t="s">
        <v>352</v>
      </c>
      <c r="G178" s="6" t="s">
        <v>349</v>
      </c>
      <c r="H178" s="39" t="s">
        <v>86</v>
      </c>
      <c r="I178" s="206" t="s">
        <v>86</v>
      </c>
      <c r="J178" s="36" t="s">
        <v>353</v>
      </c>
      <c r="K178" s="6">
        <v>5</v>
      </c>
      <c r="L178" s="229">
        <v>2</v>
      </c>
      <c r="M178" s="279"/>
      <c r="N178" s="319"/>
      <c r="O178" s="431"/>
      <c r="P178" s="455"/>
      <c r="Q178" s="4"/>
    </row>
    <row r="179" spans="1:18" s="5" customFormat="1" ht="22.5" x14ac:dyDescent="0.2">
      <c r="A179" s="389"/>
      <c r="B179" s="387"/>
      <c r="C179" s="385"/>
      <c r="D179" s="383"/>
      <c r="E179" s="251" t="s">
        <v>153</v>
      </c>
      <c r="F179" s="221" t="s">
        <v>354</v>
      </c>
      <c r="G179" s="6" t="s">
        <v>349</v>
      </c>
      <c r="H179" s="39" t="s">
        <v>86</v>
      </c>
      <c r="I179" s="206" t="s">
        <v>86</v>
      </c>
      <c r="J179" s="36" t="s">
        <v>355</v>
      </c>
      <c r="K179" s="6">
        <v>6</v>
      </c>
      <c r="L179" s="229">
        <v>17</v>
      </c>
      <c r="M179" s="279"/>
      <c r="N179" s="319"/>
      <c r="O179" s="431"/>
      <c r="P179" s="455"/>
      <c r="Q179" s="4"/>
    </row>
    <row r="180" spans="1:18" s="5" customFormat="1" ht="22.5" x14ac:dyDescent="0.2">
      <c r="A180" s="389"/>
      <c r="B180" s="387"/>
      <c r="C180" s="385"/>
      <c r="D180" s="383"/>
      <c r="E180" s="251" t="s">
        <v>154</v>
      </c>
      <c r="F180" s="244" t="s">
        <v>356</v>
      </c>
      <c r="G180" s="42" t="s">
        <v>349</v>
      </c>
      <c r="H180" s="40" t="s">
        <v>86</v>
      </c>
      <c r="I180" s="207" t="s">
        <v>86</v>
      </c>
      <c r="J180" s="50" t="s">
        <v>368</v>
      </c>
      <c r="K180" s="43" t="s">
        <v>357</v>
      </c>
      <c r="L180" s="43" t="s">
        <v>742</v>
      </c>
      <c r="M180" s="279"/>
      <c r="N180" s="319"/>
      <c r="O180" s="431"/>
      <c r="P180" s="455"/>
      <c r="Q180" s="4"/>
    </row>
    <row r="181" spans="1:18" s="5" customFormat="1" ht="33.75" x14ac:dyDescent="0.2">
      <c r="A181" s="389"/>
      <c r="B181" s="387"/>
      <c r="C181" s="385"/>
      <c r="D181" s="383"/>
      <c r="E181" s="251" t="s">
        <v>155</v>
      </c>
      <c r="F181" s="240" t="s">
        <v>359</v>
      </c>
      <c r="G181" s="6" t="s">
        <v>349</v>
      </c>
      <c r="H181" s="6" t="s">
        <v>364</v>
      </c>
      <c r="I181" s="191" t="s">
        <v>539</v>
      </c>
      <c r="J181" s="36" t="s">
        <v>363</v>
      </c>
      <c r="K181" s="6">
        <v>1</v>
      </c>
      <c r="L181" s="229">
        <v>1</v>
      </c>
      <c r="M181" s="279"/>
      <c r="N181" s="319"/>
      <c r="O181" s="431"/>
      <c r="P181" s="455"/>
      <c r="Q181" s="4"/>
    </row>
    <row r="182" spans="1:18" s="5" customFormat="1" ht="22.5" x14ac:dyDescent="0.2">
      <c r="A182" s="389"/>
      <c r="B182" s="387"/>
      <c r="C182" s="385"/>
      <c r="D182" s="383"/>
      <c r="E182" s="251" t="s">
        <v>360</v>
      </c>
      <c r="F182" s="240" t="s">
        <v>361</v>
      </c>
      <c r="G182" s="6" t="s">
        <v>349</v>
      </c>
      <c r="H182" s="6" t="s">
        <v>365</v>
      </c>
      <c r="I182" s="191" t="s">
        <v>541</v>
      </c>
      <c r="J182" s="36" t="s">
        <v>362</v>
      </c>
      <c r="K182" s="6">
        <v>3</v>
      </c>
      <c r="L182" s="229">
        <v>10</v>
      </c>
      <c r="M182" s="279"/>
      <c r="N182" s="319"/>
      <c r="O182" s="431"/>
      <c r="P182" s="455"/>
      <c r="Q182" s="4"/>
    </row>
    <row r="183" spans="1:18" s="5" customFormat="1" ht="33.75" x14ac:dyDescent="0.2">
      <c r="A183" s="389"/>
      <c r="B183" s="387"/>
      <c r="C183" s="385"/>
      <c r="D183" s="383"/>
      <c r="E183" s="251" t="s">
        <v>366</v>
      </c>
      <c r="F183" s="240" t="s">
        <v>567</v>
      </c>
      <c r="G183" s="6" t="s">
        <v>367</v>
      </c>
      <c r="H183" s="6" t="s">
        <v>365</v>
      </c>
      <c r="I183" s="191" t="s">
        <v>112</v>
      </c>
      <c r="J183" s="36" t="s">
        <v>741</v>
      </c>
      <c r="K183" s="6">
        <v>1</v>
      </c>
      <c r="L183" s="229">
        <v>1</v>
      </c>
      <c r="M183" s="280"/>
      <c r="N183" s="320"/>
      <c r="O183" s="431"/>
      <c r="P183" s="456"/>
      <c r="Q183" s="4"/>
    </row>
    <row r="184" spans="1:18" s="5" customFormat="1" ht="11.25" x14ac:dyDescent="0.2">
      <c r="A184" s="389"/>
      <c r="B184" s="387"/>
      <c r="C184" s="385"/>
      <c r="D184" s="383"/>
      <c r="E184" s="90" t="s">
        <v>339</v>
      </c>
      <c r="F184" s="91" t="s">
        <v>340</v>
      </c>
      <c r="G184" s="46" t="s">
        <v>622</v>
      </c>
      <c r="H184" s="46"/>
      <c r="I184" s="191"/>
      <c r="J184" s="51"/>
      <c r="K184" s="226"/>
      <c r="L184" s="228"/>
      <c r="M184" s="278" t="s">
        <v>432</v>
      </c>
      <c r="N184" s="278">
        <v>4</v>
      </c>
      <c r="O184" s="431"/>
      <c r="P184" s="454">
        <v>2</v>
      </c>
      <c r="Q184" s="4"/>
    </row>
    <row r="185" spans="1:18" s="5" customFormat="1" ht="22.5" x14ac:dyDescent="0.2">
      <c r="A185" s="389"/>
      <c r="B185" s="387"/>
      <c r="C185" s="385"/>
      <c r="D185" s="383"/>
      <c r="E185" s="354" t="s">
        <v>341</v>
      </c>
      <c r="F185" s="404" t="s">
        <v>342</v>
      </c>
      <c r="G185" s="354" t="s">
        <v>622</v>
      </c>
      <c r="H185" s="354" t="s">
        <v>86</v>
      </c>
      <c r="I185" s="194" t="s">
        <v>86</v>
      </c>
      <c r="J185" s="36" t="s">
        <v>222</v>
      </c>
      <c r="K185" s="264">
        <v>30</v>
      </c>
      <c r="L185" s="264">
        <v>29</v>
      </c>
      <c r="M185" s="279"/>
      <c r="N185" s="279"/>
      <c r="O185" s="431"/>
      <c r="P185" s="455"/>
      <c r="Q185" s="4"/>
    </row>
    <row r="186" spans="1:18" s="5" customFormat="1" ht="22.5" x14ac:dyDescent="0.2">
      <c r="A186" s="389"/>
      <c r="B186" s="387"/>
      <c r="C186" s="385"/>
      <c r="D186" s="383"/>
      <c r="E186" s="356"/>
      <c r="F186" s="405"/>
      <c r="G186" s="356"/>
      <c r="H186" s="356"/>
      <c r="I186" s="196" t="s">
        <v>86</v>
      </c>
      <c r="J186" s="36" t="s">
        <v>170</v>
      </c>
      <c r="K186" s="264">
        <v>100</v>
      </c>
      <c r="L186" s="264">
        <v>134</v>
      </c>
      <c r="M186" s="279"/>
      <c r="N186" s="279"/>
      <c r="O186" s="431"/>
      <c r="P186" s="455"/>
      <c r="Q186" s="4"/>
    </row>
    <row r="187" spans="1:18" s="5" customFormat="1" ht="22.5" x14ac:dyDescent="0.2">
      <c r="A187" s="389"/>
      <c r="B187" s="387"/>
      <c r="C187" s="385"/>
      <c r="D187" s="383"/>
      <c r="E187" s="354" t="s">
        <v>343</v>
      </c>
      <c r="F187" s="404" t="s">
        <v>344</v>
      </c>
      <c r="G187" s="354" t="s">
        <v>623</v>
      </c>
      <c r="H187" s="354" t="s">
        <v>86</v>
      </c>
      <c r="I187" s="194" t="s">
        <v>86</v>
      </c>
      <c r="J187" s="36" t="s">
        <v>222</v>
      </c>
      <c r="K187" s="264">
        <v>15</v>
      </c>
      <c r="L187" s="264">
        <v>22</v>
      </c>
      <c r="M187" s="279"/>
      <c r="N187" s="279"/>
      <c r="O187" s="431"/>
      <c r="P187" s="455"/>
      <c r="Q187" s="4"/>
    </row>
    <row r="188" spans="1:18" s="5" customFormat="1" ht="11.25" x14ac:dyDescent="0.2">
      <c r="A188" s="389"/>
      <c r="B188" s="387"/>
      <c r="C188" s="385"/>
      <c r="D188" s="383"/>
      <c r="E188" s="356"/>
      <c r="F188" s="405"/>
      <c r="G188" s="356"/>
      <c r="H188" s="356"/>
      <c r="I188" s="196"/>
      <c r="J188" s="36" t="s">
        <v>170</v>
      </c>
      <c r="K188" s="264">
        <v>50</v>
      </c>
      <c r="L188" s="264">
        <v>86</v>
      </c>
      <c r="M188" s="279"/>
      <c r="N188" s="279"/>
      <c r="O188" s="431"/>
      <c r="P188" s="455"/>
      <c r="Q188" s="4"/>
    </row>
    <row r="189" spans="1:18" s="5" customFormat="1" ht="22.5" x14ac:dyDescent="0.2">
      <c r="A189" s="389"/>
      <c r="B189" s="387"/>
      <c r="C189" s="385"/>
      <c r="D189" s="383"/>
      <c r="E189" s="354" t="s">
        <v>345</v>
      </c>
      <c r="F189" s="404" t="s">
        <v>346</v>
      </c>
      <c r="G189" s="354" t="s">
        <v>73</v>
      </c>
      <c r="H189" s="354" t="s">
        <v>86</v>
      </c>
      <c r="I189" s="194" t="s">
        <v>86</v>
      </c>
      <c r="J189" s="36" t="s">
        <v>222</v>
      </c>
      <c r="K189" s="264">
        <v>1</v>
      </c>
      <c r="L189" s="264">
        <v>3</v>
      </c>
      <c r="M189" s="279"/>
      <c r="N189" s="279"/>
      <c r="O189" s="431"/>
      <c r="P189" s="455"/>
      <c r="Q189" s="4"/>
    </row>
    <row r="190" spans="1:18" s="5" customFormat="1" ht="11.25" x14ac:dyDescent="0.2">
      <c r="A190" s="389"/>
      <c r="B190" s="387"/>
      <c r="C190" s="385"/>
      <c r="D190" s="383"/>
      <c r="E190" s="356"/>
      <c r="F190" s="405"/>
      <c r="G190" s="356"/>
      <c r="H190" s="356"/>
      <c r="I190" s="196"/>
      <c r="J190" s="36" t="s">
        <v>170</v>
      </c>
      <c r="K190" s="264">
        <v>2</v>
      </c>
      <c r="L190" s="264">
        <v>3</v>
      </c>
      <c r="M190" s="280"/>
      <c r="N190" s="280"/>
      <c r="O190" s="431"/>
      <c r="P190" s="456"/>
      <c r="Q190" s="88"/>
      <c r="R190" s="87"/>
    </row>
    <row r="191" spans="1:18" s="5" customFormat="1" ht="22.5" x14ac:dyDescent="0.2">
      <c r="A191" s="389"/>
      <c r="B191" s="387"/>
      <c r="C191" s="385"/>
      <c r="D191" s="383"/>
      <c r="E191" s="55">
        <v>4</v>
      </c>
      <c r="F191" s="56" t="s">
        <v>159</v>
      </c>
      <c r="G191" s="57"/>
      <c r="H191" s="57"/>
      <c r="I191" s="196"/>
      <c r="J191" s="58"/>
      <c r="K191" s="226"/>
      <c r="L191" s="228"/>
      <c r="M191" s="260" t="s">
        <v>431</v>
      </c>
      <c r="N191" s="258">
        <f>N192+N232+N257</f>
        <v>165.1</v>
      </c>
      <c r="O191" s="431"/>
      <c r="P191" s="193">
        <v>165.1</v>
      </c>
      <c r="Q191" s="4"/>
    </row>
    <row r="192" spans="1:18" s="5" customFormat="1" ht="22.5" x14ac:dyDescent="0.2">
      <c r="A192" s="389"/>
      <c r="B192" s="387"/>
      <c r="C192" s="385"/>
      <c r="D192" s="383"/>
      <c r="E192" s="62"/>
      <c r="F192" s="48" t="s">
        <v>160</v>
      </c>
      <c r="G192" s="48"/>
      <c r="H192" s="52"/>
      <c r="I192" s="208"/>
      <c r="J192" s="54"/>
      <c r="K192" s="52"/>
      <c r="L192" s="50"/>
      <c r="M192" s="278" t="s">
        <v>315</v>
      </c>
      <c r="N192" s="318">
        <v>48.3</v>
      </c>
      <c r="O192" s="431"/>
      <c r="P192" s="454">
        <v>48.3</v>
      </c>
      <c r="Q192" s="4"/>
    </row>
    <row r="193" spans="1:17" s="5" customFormat="1" ht="22.5" x14ac:dyDescent="0.2">
      <c r="A193" s="389"/>
      <c r="B193" s="387"/>
      <c r="C193" s="385"/>
      <c r="D193" s="383"/>
      <c r="E193" s="44" t="s">
        <v>158</v>
      </c>
      <c r="F193" s="45" t="s">
        <v>161</v>
      </c>
      <c r="G193" s="47" t="s">
        <v>104</v>
      </c>
      <c r="H193" s="47" t="s">
        <v>86</v>
      </c>
      <c r="I193" s="201" t="s">
        <v>86</v>
      </c>
      <c r="J193" s="52" t="s">
        <v>105</v>
      </c>
      <c r="K193" s="226">
        <v>51</v>
      </c>
      <c r="L193" s="228">
        <v>51</v>
      </c>
      <c r="M193" s="279"/>
      <c r="N193" s="319"/>
      <c r="O193" s="431"/>
      <c r="P193" s="455"/>
      <c r="Q193" s="4"/>
    </row>
    <row r="194" spans="1:17" s="5" customFormat="1" ht="33.75" x14ac:dyDescent="0.2">
      <c r="A194" s="389"/>
      <c r="B194" s="387"/>
      <c r="C194" s="385"/>
      <c r="D194" s="383"/>
      <c r="E194" s="63" t="s">
        <v>172</v>
      </c>
      <c r="F194" s="70" t="s">
        <v>162</v>
      </c>
      <c r="G194" s="60" t="s">
        <v>104</v>
      </c>
      <c r="H194" s="60" t="s">
        <v>112</v>
      </c>
      <c r="I194" s="197" t="s">
        <v>112</v>
      </c>
      <c r="J194" s="52" t="s">
        <v>116</v>
      </c>
      <c r="K194" s="226">
        <v>1</v>
      </c>
      <c r="L194" s="228">
        <v>1</v>
      </c>
      <c r="M194" s="279"/>
      <c r="N194" s="319"/>
      <c r="O194" s="431"/>
      <c r="P194" s="455"/>
      <c r="Q194" s="4"/>
    </row>
    <row r="195" spans="1:17" s="5" customFormat="1" ht="11.25" x14ac:dyDescent="0.2">
      <c r="A195" s="389"/>
      <c r="B195" s="387"/>
      <c r="C195" s="385"/>
      <c r="D195" s="383"/>
      <c r="E195" s="411" t="s">
        <v>177</v>
      </c>
      <c r="F195" s="404" t="s">
        <v>111</v>
      </c>
      <c r="G195" s="60" t="s">
        <v>104</v>
      </c>
      <c r="H195" s="390" t="s">
        <v>112</v>
      </c>
      <c r="I195" s="197" t="s">
        <v>112</v>
      </c>
      <c r="J195" s="52" t="s">
        <v>163</v>
      </c>
      <c r="K195" s="226">
        <v>3</v>
      </c>
      <c r="L195" s="228">
        <v>3</v>
      </c>
      <c r="M195" s="279"/>
      <c r="N195" s="319"/>
      <c r="O195" s="431"/>
      <c r="P195" s="455"/>
      <c r="Q195" s="4"/>
    </row>
    <row r="196" spans="1:17" s="5" customFormat="1" ht="11.25" x14ac:dyDescent="0.2">
      <c r="A196" s="389"/>
      <c r="B196" s="387"/>
      <c r="C196" s="385"/>
      <c r="D196" s="383"/>
      <c r="E196" s="412"/>
      <c r="F196" s="405"/>
      <c r="G196" s="59"/>
      <c r="H196" s="391"/>
      <c r="I196" s="198"/>
      <c r="J196" s="48" t="s">
        <v>164</v>
      </c>
      <c r="K196" s="226">
        <v>1</v>
      </c>
      <c r="L196" s="228">
        <v>1</v>
      </c>
      <c r="M196" s="279"/>
      <c r="N196" s="319"/>
      <c r="O196" s="431"/>
      <c r="P196" s="455"/>
      <c r="Q196" s="4"/>
    </row>
    <row r="197" spans="1:17" s="5" customFormat="1" ht="22.5" x14ac:dyDescent="0.2">
      <c r="A197" s="389"/>
      <c r="B197" s="387"/>
      <c r="C197" s="385"/>
      <c r="D197" s="383"/>
      <c r="E197" s="63" t="s">
        <v>178</v>
      </c>
      <c r="F197" s="70" t="s">
        <v>165</v>
      </c>
      <c r="G197" s="60" t="s">
        <v>104</v>
      </c>
      <c r="H197" s="60" t="s">
        <v>108</v>
      </c>
      <c r="I197" s="197" t="s">
        <v>108</v>
      </c>
      <c r="J197" s="52" t="s">
        <v>148</v>
      </c>
      <c r="K197" s="226">
        <v>1</v>
      </c>
      <c r="L197" s="228">
        <v>1</v>
      </c>
      <c r="M197" s="279"/>
      <c r="N197" s="319"/>
      <c r="O197" s="431"/>
      <c r="P197" s="455"/>
      <c r="Q197" s="4"/>
    </row>
    <row r="198" spans="1:17" s="5" customFormat="1" ht="22.5" x14ac:dyDescent="0.2">
      <c r="A198" s="389"/>
      <c r="B198" s="387"/>
      <c r="C198" s="385"/>
      <c r="D198" s="383"/>
      <c r="E198" s="44" t="s">
        <v>179</v>
      </c>
      <c r="F198" s="45" t="s">
        <v>166</v>
      </c>
      <c r="G198" s="60" t="s">
        <v>104</v>
      </c>
      <c r="H198" s="47" t="s">
        <v>167</v>
      </c>
      <c r="I198" s="201" t="s">
        <v>86</v>
      </c>
      <c r="J198" s="52" t="s">
        <v>136</v>
      </c>
      <c r="K198" s="226">
        <v>2</v>
      </c>
      <c r="L198" s="228">
        <v>2</v>
      </c>
      <c r="M198" s="279"/>
      <c r="N198" s="319"/>
      <c r="O198" s="431"/>
      <c r="P198" s="455"/>
      <c r="Q198" s="4"/>
    </row>
    <row r="199" spans="1:17" s="5" customFormat="1" ht="11.25" x14ac:dyDescent="0.2">
      <c r="A199" s="389"/>
      <c r="B199" s="387"/>
      <c r="C199" s="385"/>
      <c r="D199" s="383"/>
      <c r="E199" s="411" t="s">
        <v>180</v>
      </c>
      <c r="F199" s="404" t="s">
        <v>168</v>
      </c>
      <c r="G199" s="390" t="s">
        <v>104</v>
      </c>
      <c r="H199" s="390" t="s">
        <v>126</v>
      </c>
      <c r="I199" s="197" t="s">
        <v>126</v>
      </c>
      <c r="J199" s="52" t="s">
        <v>169</v>
      </c>
      <c r="K199" s="226">
        <v>1</v>
      </c>
      <c r="L199" s="228">
        <v>1</v>
      </c>
      <c r="M199" s="279"/>
      <c r="N199" s="319"/>
      <c r="O199" s="431"/>
      <c r="P199" s="455"/>
      <c r="Q199" s="4"/>
    </row>
    <row r="200" spans="1:17" s="5" customFormat="1" ht="11.25" x14ac:dyDescent="0.2">
      <c r="A200" s="389"/>
      <c r="B200" s="387"/>
      <c r="C200" s="385"/>
      <c r="D200" s="383"/>
      <c r="E200" s="412"/>
      <c r="F200" s="405"/>
      <c r="G200" s="391"/>
      <c r="H200" s="391"/>
      <c r="I200" s="198"/>
      <c r="J200" s="52" t="s">
        <v>170</v>
      </c>
      <c r="K200" s="226">
        <v>6</v>
      </c>
      <c r="L200" s="228">
        <v>6</v>
      </c>
      <c r="M200" s="279"/>
      <c r="N200" s="319"/>
      <c r="O200" s="431"/>
      <c r="P200" s="455"/>
      <c r="Q200" s="4"/>
    </row>
    <row r="201" spans="1:17" s="5" customFormat="1" ht="22.5" x14ac:dyDescent="0.2">
      <c r="A201" s="389"/>
      <c r="B201" s="387"/>
      <c r="C201" s="385"/>
      <c r="D201" s="383"/>
      <c r="E201" s="44" t="s">
        <v>181</v>
      </c>
      <c r="F201" s="45" t="s">
        <v>171</v>
      </c>
      <c r="G201" s="60" t="s">
        <v>104</v>
      </c>
      <c r="H201" s="47" t="s">
        <v>86</v>
      </c>
      <c r="I201" s="201" t="s">
        <v>86</v>
      </c>
      <c r="J201" s="52" t="s">
        <v>119</v>
      </c>
      <c r="K201" s="226">
        <v>1</v>
      </c>
      <c r="L201" s="228">
        <v>1</v>
      </c>
      <c r="M201" s="279"/>
      <c r="N201" s="319"/>
      <c r="O201" s="431"/>
      <c r="P201" s="455"/>
      <c r="Q201" s="4"/>
    </row>
    <row r="202" spans="1:17" s="5" customFormat="1" ht="11.25" x14ac:dyDescent="0.2">
      <c r="A202" s="389"/>
      <c r="B202" s="387"/>
      <c r="C202" s="385"/>
      <c r="D202" s="383"/>
      <c r="E202" s="411" t="s">
        <v>182</v>
      </c>
      <c r="F202" s="404" t="s">
        <v>120</v>
      </c>
      <c r="G202" s="390" t="s">
        <v>104</v>
      </c>
      <c r="H202" s="390" t="s">
        <v>86</v>
      </c>
      <c r="I202" s="197" t="s">
        <v>86</v>
      </c>
      <c r="J202" s="52" t="s">
        <v>121</v>
      </c>
      <c r="K202" s="226">
        <v>4</v>
      </c>
      <c r="L202" s="228">
        <v>4</v>
      </c>
      <c r="M202" s="279"/>
      <c r="N202" s="319"/>
      <c r="O202" s="431"/>
      <c r="P202" s="455"/>
      <c r="Q202" s="4"/>
    </row>
    <row r="203" spans="1:17" s="5" customFormat="1" ht="11.25" x14ac:dyDescent="0.2">
      <c r="A203" s="389"/>
      <c r="B203" s="387"/>
      <c r="C203" s="385"/>
      <c r="D203" s="383"/>
      <c r="E203" s="412"/>
      <c r="F203" s="405"/>
      <c r="G203" s="391"/>
      <c r="H203" s="391"/>
      <c r="I203" s="198"/>
      <c r="J203" s="52" t="s">
        <v>93</v>
      </c>
      <c r="K203" s="226">
        <v>4</v>
      </c>
      <c r="L203" s="228">
        <v>4</v>
      </c>
      <c r="M203" s="279"/>
      <c r="N203" s="319"/>
      <c r="O203" s="431"/>
      <c r="P203" s="455"/>
      <c r="Q203" s="4"/>
    </row>
    <row r="204" spans="1:17" s="5" customFormat="1" ht="22.5" x14ac:dyDescent="0.2">
      <c r="A204" s="389"/>
      <c r="B204" s="387"/>
      <c r="C204" s="385"/>
      <c r="D204" s="383"/>
      <c r="E204" s="61"/>
      <c r="F204" s="38" t="s">
        <v>193</v>
      </c>
      <c r="G204" s="47" t="s">
        <v>194</v>
      </c>
      <c r="H204" s="46"/>
      <c r="I204" s="191"/>
      <c r="J204" s="51"/>
      <c r="K204" s="226"/>
      <c r="L204" s="228"/>
      <c r="M204" s="279"/>
      <c r="N204" s="319"/>
      <c r="O204" s="431"/>
      <c r="P204" s="455"/>
      <c r="Q204" s="4"/>
    </row>
    <row r="205" spans="1:17" s="5" customFormat="1" ht="11.25" x14ac:dyDescent="0.2">
      <c r="A205" s="389"/>
      <c r="B205" s="387"/>
      <c r="C205" s="385"/>
      <c r="D205" s="383"/>
      <c r="E205" s="411" t="s">
        <v>183</v>
      </c>
      <c r="F205" s="404" t="s">
        <v>195</v>
      </c>
      <c r="G205" s="390" t="s">
        <v>196</v>
      </c>
      <c r="H205" s="354" t="s">
        <v>86</v>
      </c>
      <c r="I205" s="194"/>
      <c r="J205" s="51" t="s">
        <v>197</v>
      </c>
      <c r="K205" s="226">
        <v>8</v>
      </c>
      <c r="L205" s="228">
        <v>8</v>
      </c>
      <c r="M205" s="279"/>
      <c r="N205" s="319"/>
      <c r="O205" s="431"/>
      <c r="P205" s="455"/>
      <c r="Q205" s="4"/>
    </row>
    <row r="206" spans="1:17" s="5" customFormat="1" ht="11.25" x14ac:dyDescent="0.2">
      <c r="A206" s="389"/>
      <c r="B206" s="387"/>
      <c r="C206" s="385"/>
      <c r="D206" s="383"/>
      <c r="E206" s="413"/>
      <c r="F206" s="407"/>
      <c r="G206" s="394"/>
      <c r="H206" s="355"/>
      <c r="I206" s="195"/>
      <c r="J206" s="51" t="s">
        <v>198</v>
      </c>
      <c r="K206" s="226">
        <v>1</v>
      </c>
      <c r="L206" s="228">
        <v>1</v>
      </c>
      <c r="M206" s="279"/>
      <c r="N206" s="319"/>
      <c r="O206" s="431"/>
      <c r="P206" s="455"/>
      <c r="Q206" s="4"/>
    </row>
    <row r="207" spans="1:17" s="5" customFormat="1" ht="11.25" x14ac:dyDescent="0.2">
      <c r="A207" s="389"/>
      <c r="B207" s="387"/>
      <c r="C207" s="385"/>
      <c r="D207" s="383"/>
      <c r="E207" s="413"/>
      <c r="F207" s="407"/>
      <c r="G207" s="394"/>
      <c r="H207" s="355"/>
      <c r="I207" s="195"/>
      <c r="J207" s="51" t="s">
        <v>199</v>
      </c>
      <c r="K207" s="226">
        <v>1</v>
      </c>
      <c r="L207" s="228">
        <v>1</v>
      </c>
      <c r="M207" s="279"/>
      <c r="N207" s="319"/>
      <c r="O207" s="431"/>
      <c r="P207" s="455"/>
      <c r="Q207" s="4"/>
    </row>
    <row r="208" spans="1:17" s="5" customFormat="1" ht="11.25" x14ac:dyDescent="0.2">
      <c r="A208" s="389"/>
      <c r="B208" s="387"/>
      <c r="C208" s="385"/>
      <c r="D208" s="383"/>
      <c r="E208" s="413"/>
      <c r="F208" s="407"/>
      <c r="G208" s="394"/>
      <c r="H208" s="355"/>
      <c r="I208" s="195"/>
      <c r="J208" s="51" t="s">
        <v>200</v>
      </c>
      <c r="K208" s="226">
        <v>3</v>
      </c>
      <c r="L208" s="228">
        <v>3</v>
      </c>
      <c r="M208" s="279"/>
      <c r="N208" s="319"/>
      <c r="O208" s="431"/>
      <c r="P208" s="455"/>
      <c r="Q208" s="4"/>
    </row>
    <row r="209" spans="1:17" s="5" customFormat="1" ht="11.25" x14ac:dyDescent="0.2">
      <c r="A209" s="389"/>
      <c r="B209" s="387"/>
      <c r="C209" s="385"/>
      <c r="D209" s="383"/>
      <c r="E209" s="413"/>
      <c r="F209" s="407"/>
      <c r="G209" s="394"/>
      <c r="H209" s="355"/>
      <c r="I209" s="195"/>
      <c r="J209" s="51" t="s">
        <v>201</v>
      </c>
      <c r="K209" s="226">
        <v>1</v>
      </c>
      <c r="L209" s="228">
        <v>1</v>
      </c>
      <c r="M209" s="279"/>
      <c r="N209" s="319"/>
      <c r="O209" s="431"/>
      <c r="P209" s="455"/>
      <c r="Q209" s="4"/>
    </row>
    <row r="210" spans="1:17" s="5" customFormat="1" ht="22.5" x14ac:dyDescent="0.2">
      <c r="A210" s="389"/>
      <c r="B210" s="387"/>
      <c r="C210" s="385"/>
      <c r="D210" s="383"/>
      <c r="E210" s="413"/>
      <c r="F210" s="407"/>
      <c r="G210" s="394"/>
      <c r="H210" s="355"/>
      <c r="I210" s="195" t="s">
        <v>50</v>
      </c>
      <c r="J210" s="51" t="s">
        <v>202</v>
      </c>
      <c r="K210" s="226">
        <v>1</v>
      </c>
      <c r="L210" s="228">
        <v>1</v>
      </c>
      <c r="M210" s="279"/>
      <c r="N210" s="319"/>
      <c r="O210" s="431"/>
      <c r="P210" s="455"/>
      <c r="Q210" s="4"/>
    </row>
    <row r="211" spans="1:17" s="5" customFormat="1" ht="11.25" x14ac:dyDescent="0.2">
      <c r="A211" s="389"/>
      <c r="B211" s="387"/>
      <c r="C211" s="385"/>
      <c r="D211" s="383"/>
      <c r="E211" s="412"/>
      <c r="F211" s="405"/>
      <c r="G211" s="391"/>
      <c r="H211" s="356"/>
      <c r="I211" s="196"/>
      <c r="J211" s="51" t="s">
        <v>203</v>
      </c>
      <c r="K211" s="226">
        <v>1</v>
      </c>
      <c r="L211" s="228">
        <v>1</v>
      </c>
      <c r="M211" s="279"/>
      <c r="N211" s="319"/>
      <c r="O211" s="431"/>
      <c r="P211" s="455"/>
      <c r="Q211" s="4"/>
    </row>
    <row r="212" spans="1:17" s="5" customFormat="1" ht="22.5" x14ac:dyDescent="0.2">
      <c r="A212" s="389"/>
      <c r="B212" s="387"/>
      <c r="C212" s="385"/>
      <c r="D212" s="383"/>
      <c r="E212" s="66" t="s">
        <v>184</v>
      </c>
      <c r="F212" s="70" t="s">
        <v>204</v>
      </c>
      <c r="G212" s="60" t="s">
        <v>205</v>
      </c>
      <c r="H212" s="64" t="s">
        <v>86</v>
      </c>
      <c r="I212" s="194" t="s">
        <v>50</v>
      </c>
      <c r="J212" s="51" t="s">
        <v>206</v>
      </c>
      <c r="K212" s="226" t="s">
        <v>207</v>
      </c>
      <c r="L212" s="228">
        <v>245</v>
      </c>
      <c r="M212" s="279"/>
      <c r="N212" s="319"/>
      <c r="O212" s="431"/>
      <c r="P212" s="455"/>
      <c r="Q212" s="4"/>
    </row>
    <row r="213" spans="1:17" s="5" customFormat="1" ht="22.5" x14ac:dyDescent="0.2">
      <c r="A213" s="389"/>
      <c r="B213" s="387"/>
      <c r="C213" s="385"/>
      <c r="D213" s="383"/>
      <c r="E213" s="411" t="s">
        <v>185</v>
      </c>
      <c r="F213" s="404" t="s">
        <v>208</v>
      </c>
      <c r="G213" s="354" t="s">
        <v>209</v>
      </c>
      <c r="H213" s="354" t="s">
        <v>86</v>
      </c>
      <c r="I213" s="194" t="s">
        <v>50</v>
      </c>
      <c r="J213" s="51" t="s">
        <v>210</v>
      </c>
      <c r="K213" s="226">
        <v>6</v>
      </c>
      <c r="L213" s="228">
        <v>6</v>
      </c>
      <c r="M213" s="279"/>
      <c r="N213" s="319"/>
      <c r="O213" s="431"/>
      <c r="P213" s="455"/>
      <c r="Q213" s="4"/>
    </row>
    <row r="214" spans="1:17" s="5" customFormat="1" ht="11.25" x14ac:dyDescent="0.2">
      <c r="A214" s="389"/>
      <c r="B214" s="387"/>
      <c r="C214" s="385"/>
      <c r="D214" s="383"/>
      <c r="E214" s="413"/>
      <c r="F214" s="407"/>
      <c r="G214" s="355"/>
      <c r="H214" s="355"/>
      <c r="I214" s="195"/>
      <c r="J214" s="51" t="s">
        <v>211</v>
      </c>
      <c r="K214" s="226">
        <v>11</v>
      </c>
      <c r="L214" s="228">
        <v>14</v>
      </c>
      <c r="M214" s="279"/>
      <c r="N214" s="319"/>
      <c r="O214" s="431"/>
      <c r="P214" s="455"/>
      <c r="Q214" s="4"/>
    </row>
    <row r="215" spans="1:17" s="5" customFormat="1" ht="11.25" x14ac:dyDescent="0.2">
      <c r="A215" s="389"/>
      <c r="B215" s="387"/>
      <c r="C215" s="385"/>
      <c r="D215" s="383"/>
      <c r="E215" s="412"/>
      <c r="F215" s="405"/>
      <c r="G215" s="356"/>
      <c r="H215" s="356"/>
      <c r="I215" s="196"/>
      <c r="J215" s="51" t="s">
        <v>212</v>
      </c>
      <c r="K215" s="226">
        <v>1</v>
      </c>
      <c r="L215" s="228">
        <v>1</v>
      </c>
      <c r="M215" s="279"/>
      <c r="N215" s="319"/>
      <c r="O215" s="431"/>
      <c r="P215" s="455"/>
      <c r="Q215" s="4"/>
    </row>
    <row r="216" spans="1:17" s="5" customFormat="1" ht="22.5" x14ac:dyDescent="0.2">
      <c r="A216" s="389"/>
      <c r="B216" s="387"/>
      <c r="C216" s="385"/>
      <c r="D216" s="383"/>
      <c r="E216" s="411" t="s">
        <v>186</v>
      </c>
      <c r="F216" s="404" t="s">
        <v>64</v>
      </c>
      <c r="G216" s="415" t="s">
        <v>196</v>
      </c>
      <c r="H216" s="354" t="s">
        <v>86</v>
      </c>
      <c r="I216" s="194" t="s">
        <v>86</v>
      </c>
      <c r="J216" s="51" t="s">
        <v>213</v>
      </c>
      <c r="K216" s="226">
        <v>6</v>
      </c>
      <c r="L216" s="228">
        <v>8</v>
      </c>
      <c r="M216" s="279"/>
      <c r="N216" s="319"/>
      <c r="O216" s="431"/>
      <c r="P216" s="455"/>
      <c r="Q216" s="4"/>
    </row>
    <row r="217" spans="1:17" s="5" customFormat="1" ht="11.25" x14ac:dyDescent="0.2">
      <c r="A217" s="389"/>
      <c r="B217" s="387"/>
      <c r="C217" s="385"/>
      <c r="D217" s="383"/>
      <c r="E217" s="412"/>
      <c r="F217" s="405"/>
      <c r="G217" s="415"/>
      <c r="H217" s="356"/>
      <c r="I217" s="196"/>
      <c r="J217" s="51" t="s">
        <v>170</v>
      </c>
      <c r="K217" s="226">
        <v>111</v>
      </c>
      <c r="L217" s="228">
        <v>113</v>
      </c>
      <c r="M217" s="279"/>
      <c r="N217" s="319"/>
      <c r="O217" s="431"/>
      <c r="P217" s="455"/>
      <c r="Q217" s="4"/>
    </row>
    <row r="218" spans="1:17" s="5" customFormat="1" ht="22.5" x14ac:dyDescent="0.2">
      <c r="A218" s="389"/>
      <c r="B218" s="387"/>
      <c r="C218" s="385"/>
      <c r="D218" s="383"/>
      <c r="E218" s="411" t="s">
        <v>187</v>
      </c>
      <c r="F218" s="404" t="s">
        <v>253</v>
      </c>
      <c r="G218" s="390" t="s">
        <v>214</v>
      </c>
      <c r="H218" s="354" t="s">
        <v>215</v>
      </c>
      <c r="I218" s="194"/>
      <c r="J218" s="51" t="s">
        <v>216</v>
      </c>
      <c r="K218" s="226">
        <v>1</v>
      </c>
      <c r="L218" s="228">
        <v>0</v>
      </c>
      <c r="M218" s="279"/>
      <c r="N218" s="319"/>
      <c r="O218" s="431"/>
      <c r="P218" s="455"/>
      <c r="Q218" s="4"/>
    </row>
    <row r="219" spans="1:17" s="5" customFormat="1" ht="11.25" x14ac:dyDescent="0.2">
      <c r="A219" s="389"/>
      <c r="B219" s="387"/>
      <c r="C219" s="385"/>
      <c r="D219" s="383"/>
      <c r="E219" s="412"/>
      <c r="F219" s="405"/>
      <c r="G219" s="391"/>
      <c r="H219" s="356"/>
      <c r="I219" s="196"/>
      <c r="J219" s="51" t="s">
        <v>217</v>
      </c>
      <c r="K219" s="226">
        <v>1</v>
      </c>
      <c r="L219" s="228">
        <v>1</v>
      </c>
      <c r="M219" s="279"/>
      <c r="N219" s="319"/>
      <c r="O219" s="431"/>
      <c r="P219" s="455"/>
      <c r="Q219" s="4"/>
    </row>
    <row r="220" spans="1:17" s="5" customFormat="1" ht="11.25" x14ac:dyDescent="0.2">
      <c r="A220" s="389"/>
      <c r="B220" s="387"/>
      <c r="C220" s="385"/>
      <c r="D220" s="383"/>
      <c r="E220" s="411" t="s">
        <v>188</v>
      </c>
      <c r="F220" s="395" t="s">
        <v>218</v>
      </c>
      <c r="G220" s="416" t="s">
        <v>219</v>
      </c>
      <c r="H220" s="396" t="s">
        <v>86</v>
      </c>
      <c r="I220" s="275" t="s">
        <v>86</v>
      </c>
      <c r="J220" s="51" t="s">
        <v>220</v>
      </c>
      <c r="K220" s="226">
        <v>350</v>
      </c>
      <c r="L220" s="228">
        <v>374</v>
      </c>
      <c r="M220" s="279"/>
      <c r="N220" s="319"/>
      <c r="O220" s="431"/>
      <c r="P220" s="455"/>
      <c r="Q220" s="4"/>
    </row>
    <row r="221" spans="1:17" s="5" customFormat="1" ht="22.5" x14ac:dyDescent="0.2">
      <c r="A221" s="389"/>
      <c r="B221" s="387"/>
      <c r="C221" s="385"/>
      <c r="D221" s="383"/>
      <c r="E221" s="413"/>
      <c r="F221" s="395"/>
      <c r="G221" s="416"/>
      <c r="H221" s="396"/>
      <c r="I221" s="276"/>
      <c r="J221" s="51" t="s">
        <v>221</v>
      </c>
      <c r="K221" s="226">
        <v>100</v>
      </c>
      <c r="L221" s="228">
        <v>100</v>
      </c>
      <c r="M221" s="279"/>
      <c r="N221" s="319"/>
      <c r="O221" s="431"/>
      <c r="P221" s="455"/>
      <c r="Q221" s="4"/>
    </row>
    <row r="222" spans="1:17" s="5" customFormat="1" ht="11.25" x14ac:dyDescent="0.2">
      <c r="A222" s="389"/>
      <c r="B222" s="387"/>
      <c r="C222" s="385"/>
      <c r="D222" s="383"/>
      <c r="E222" s="412"/>
      <c r="F222" s="395"/>
      <c r="G222" s="416"/>
      <c r="H222" s="396"/>
      <c r="I222" s="277"/>
      <c r="J222" s="51" t="s">
        <v>222</v>
      </c>
      <c r="K222" s="226">
        <v>60</v>
      </c>
      <c r="L222" s="228">
        <v>74</v>
      </c>
      <c r="M222" s="279"/>
      <c r="N222" s="319"/>
      <c r="O222" s="431"/>
      <c r="P222" s="455"/>
      <c r="Q222" s="4"/>
    </row>
    <row r="223" spans="1:17" s="5" customFormat="1" ht="11.25" x14ac:dyDescent="0.2">
      <c r="A223" s="389"/>
      <c r="B223" s="387"/>
      <c r="C223" s="385"/>
      <c r="D223" s="383"/>
      <c r="E223" s="411" t="s">
        <v>189</v>
      </c>
      <c r="F223" s="395" t="s">
        <v>223</v>
      </c>
      <c r="G223" s="415" t="s">
        <v>209</v>
      </c>
      <c r="H223" s="415" t="s">
        <v>86</v>
      </c>
      <c r="I223" s="284" t="s">
        <v>86</v>
      </c>
      <c r="J223" s="51" t="s">
        <v>224</v>
      </c>
      <c r="K223" s="65">
        <v>20</v>
      </c>
      <c r="L223" s="40">
        <v>41</v>
      </c>
      <c r="M223" s="279"/>
      <c r="N223" s="319"/>
      <c r="O223" s="431"/>
      <c r="P223" s="455"/>
      <c r="Q223" s="4"/>
    </row>
    <row r="224" spans="1:17" s="5" customFormat="1" ht="11.25" x14ac:dyDescent="0.2">
      <c r="A224" s="389"/>
      <c r="B224" s="387"/>
      <c r="C224" s="385"/>
      <c r="D224" s="383"/>
      <c r="E224" s="412"/>
      <c r="F224" s="395"/>
      <c r="G224" s="415"/>
      <c r="H224" s="415"/>
      <c r="I224" s="285"/>
      <c r="J224" s="51" t="s">
        <v>222</v>
      </c>
      <c r="K224" s="226">
        <v>2</v>
      </c>
      <c r="L224" s="228">
        <v>3</v>
      </c>
      <c r="M224" s="279"/>
      <c r="N224" s="319"/>
      <c r="O224" s="431"/>
      <c r="P224" s="455"/>
      <c r="Q224" s="4"/>
    </row>
    <row r="225" spans="1:17" s="5" customFormat="1" ht="11.25" x14ac:dyDescent="0.2">
      <c r="A225" s="389"/>
      <c r="B225" s="387"/>
      <c r="C225" s="385"/>
      <c r="D225" s="383"/>
      <c r="E225" s="411" t="s">
        <v>190</v>
      </c>
      <c r="F225" s="395" t="s">
        <v>68</v>
      </c>
      <c r="G225" s="390" t="s">
        <v>225</v>
      </c>
      <c r="H225" s="415" t="s">
        <v>86</v>
      </c>
      <c r="I225" s="284" t="s">
        <v>86</v>
      </c>
      <c r="J225" s="51" t="s">
        <v>222</v>
      </c>
      <c r="K225" s="226">
        <v>1</v>
      </c>
      <c r="L225" s="228">
        <v>1</v>
      </c>
      <c r="M225" s="279"/>
      <c r="N225" s="319"/>
      <c r="O225" s="431"/>
      <c r="P225" s="455"/>
      <c r="Q225" s="4"/>
    </row>
    <row r="226" spans="1:17" s="5" customFormat="1" ht="11.25" x14ac:dyDescent="0.2">
      <c r="A226" s="389"/>
      <c r="B226" s="387"/>
      <c r="C226" s="385"/>
      <c r="D226" s="383"/>
      <c r="E226" s="412"/>
      <c r="F226" s="395"/>
      <c r="G226" s="391"/>
      <c r="H226" s="415"/>
      <c r="I226" s="285"/>
      <c r="J226" s="51" t="s">
        <v>226</v>
      </c>
      <c r="K226" s="226">
        <v>15</v>
      </c>
      <c r="L226" s="228">
        <v>15</v>
      </c>
      <c r="M226" s="279"/>
      <c r="N226" s="319"/>
      <c r="O226" s="431"/>
      <c r="P226" s="455"/>
      <c r="Q226" s="4"/>
    </row>
    <row r="227" spans="1:17" s="5" customFormat="1" ht="22.5" x14ac:dyDescent="0.2">
      <c r="A227" s="389"/>
      <c r="B227" s="387"/>
      <c r="C227" s="385"/>
      <c r="D227" s="383"/>
      <c r="E227" s="411" t="s">
        <v>191</v>
      </c>
      <c r="F227" s="404" t="s">
        <v>81</v>
      </c>
      <c r="G227" s="415" t="s">
        <v>225</v>
      </c>
      <c r="H227" s="354" t="s">
        <v>86</v>
      </c>
      <c r="I227" s="194" t="s">
        <v>86</v>
      </c>
      <c r="J227" s="51" t="s">
        <v>227</v>
      </c>
      <c r="K227" s="226">
        <v>15</v>
      </c>
      <c r="L227" s="228">
        <v>15</v>
      </c>
      <c r="M227" s="279"/>
      <c r="N227" s="319"/>
      <c r="O227" s="431"/>
      <c r="P227" s="455"/>
      <c r="Q227" s="4"/>
    </row>
    <row r="228" spans="1:17" s="5" customFormat="1" ht="11.25" x14ac:dyDescent="0.2">
      <c r="A228" s="389"/>
      <c r="B228" s="387"/>
      <c r="C228" s="385"/>
      <c r="D228" s="383"/>
      <c r="E228" s="412"/>
      <c r="F228" s="405"/>
      <c r="G228" s="415"/>
      <c r="H228" s="356"/>
      <c r="I228" s="196"/>
      <c r="J228" s="51" t="s">
        <v>228</v>
      </c>
      <c r="K228" s="226">
        <v>0.11</v>
      </c>
      <c r="L228" s="228">
        <v>0.11</v>
      </c>
      <c r="M228" s="279"/>
      <c r="N228" s="319"/>
      <c r="O228" s="431"/>
      <c r="P228" s="455"/>
      <c r="Q228" s="4"/>
    </row>
    <row r="229" spans="1:17" s="5" customFormat="1" ht="22.5" x14ac:dyDescent="0.2">
      <c r="A229" s="389"/>
      <c r="B229" s="387"/>
      <c r="C229" s="385"/>
      <c r="D229" s="383"/>
      <c r="E229" s="66" t="s">
        <v>369</v>
      </c>
      <c r="F229" s="45" t="s">
        <v>229</v>
      </c>
      <c r="G229" s="47" t="s">
        <v>225</v>
      </c>
      <c r="H229" s="47" t="s">
        <v>230</v>
      </c>
      <c r="I229" s="201" t="s">
        <v>230</v>
      </c>
      <c r="J229" s="51" t="s">
        <v>231</v>
      </c>
      <c r="K229" s="226">
        <v>1</v>
      </c>
      <c r="L229" s="228">
        <v>1</v>
      </c>
      <c r="M229" s="279"/>
      <c r="N229" s="319"/>
      <c r="O229" s="431"/>
      <c r="P229" s="455"/>
      <c r="Q229" s="4"/>
    </row>
    <row r="230" spans="1:17" s="5" customFormat="1" ht="11.25" x14ac:dyDescent="0.2">
      <c r="A230" s="389"/>
      <c r="B230" s="387"/>
      <c r="C230" s="385"/>
      <c r="D230" s="383"/>
      <c r="E230" s="66" t="s">
        <v>370</v>
      </c>
      <c r="F230" s="71" t="s">
        <v>232</v>
      </c>
      <c r="G230" s="47" t="s">
        <v>225</v>
      </c>
      <c r="H230" s="47" t="s">
        <v>86</v>
      </c>
      <c r="I230" s="201" t="s">
        <v>86</v>
      </c>
      <c r="J230" s="53" t="s">
        <v>233</v>
      </c>
      <c r="K230" s="227">
        <v>5</v>
      </c>
      <c r="L230" s="222">
        <v>5</v>
      </c>
      <c r="M230" s="279"/>
      <c r="N230" s="319"/>
      <c r="O230" s="431"/>
      <c r="P230" s="455"/>
      <c r="Q230" s="4"/>
    </row>
    <row r="231" spans="1:17" s="5" customFormat="1" ht="11.25" x14ac:dyDescent="0.2">
      <c r="A231" s="389"/>
      <c r="B231" s="387"/>
      <c r="C231" s="385"/>
      <c r="D231" s="383"/>
      <c r="E231" s="66" t="s">
        <v>371</v>
      </c>
      <c r="F231" s="45" t="s">
        <v>234</v>
      </c>
      <c r="G231" s="47" t="s">
        <v>225</v>
      </c>
      <c r="H231" s="226" t="s">
        <v>86</v>
      </c>
      <c r="I231" s="201" t="s">
        <v>86</v>
      </c>
      <c r="J231" s="52" t="s">
        <v>235</v>
      </c>
      <c r="K231" s="226">
        <v>5</v>
      </c>
      <c r="L231" s="228">
        <v>5</v>
      </c>
      <c r="M231" s="280"/>
      <c r="N231" s="320"/>
      <c r="O231" s="431"/>
      <c r="P231" s="456"/>
      <c r="Q231" s="4"/>
    </row>
    <row r="232" spans="1:17" s="5" customFormat="1" ht="11.25" x14ac:dyDescent="0.2">
      <c r="A232" s="389"/>
      <c r="B232" s="387"/>
      <c r="C232" s="385"/>
      <c r="D232" s="383"/>
      <c r="E232" s="61"/>
      <c r="F232" s="72" t="s">
        <v>237</v>
      </c>
      <c r="G232" s="67"/>
      <c r="H232" s="67"/>
      <c r="I232" s="200"/>
      <c r="J232" s="68"/>
      <c r="K232" s="226"/>
      <c r="L232" s="228"/>
      <c r="M232" s="278" t="s">
        <v>315</v>
      </c>
      <c r="N232" s="318">
        <v>31</v>
      </c>
      <c r="O232" s="431"/>
      <c r="P232" s="454">
        <v>31</v>
      </c>
      <c r="Q232" s="4"/>
    </row>
    <row r="233" spans="1:17" s="5" customFormat="1" ht="11.25" x14ac:dyDescent="0.2">
      <c r="A233" s="389"/>
      <c r="B233" s="387"/>
      <c r="C233" s="385"/>
      <c r="D233" s="383"/>
      <c r="E233" s="411" t="s">
        <v>372</v>
      </c>
      <c r="F233" s="404" t="s">
        <v>238</v>
      </c>
      <c r="G233" s="390" t="s">
        <v>225</v>
      </c>
      <c r="H233" s="354" t="s">
        <v>86</v>
      </c>
      <c r="I233" s="194"/>
      <c r="J233" s="51" t="s">
        <v>210</v>
      </c>
      <c r="K233" s="226">
        <v>4</v>
      </c>
      <c r="L233" s="228">
        <v>8</v>
      </c>
      <c r="M233" s="279"/>
      <c r="N233" s="319"/>
      <c r="O233" s="431"/>
      <c r="P233" s="455"/>
      <c r="Q233" s="4"/>
    </row>
    <row r="234" spans="1:17" s="5" customFormat="1" ht="22.5" x14ac:dyDescent="0.2">
      <c r="A234" s="389"/>
      <c r="B234" s="387"/>
      <c r="C234" s="385"/>
      <c r="D234" s="383"/>
      <c r="E234" s="413"/>
      <c r="F234" s="407"/>
      <c r="G234" s="394"/>
      <c r="H234" s="355"/>
      <c r="I234" s="195" t="s">
        <v>86</v>
      </c>
      <c r="J234" s="51" t="s">
        <v>211</v>
      </c>
      <c r="K234" s="226">
        <v>24</v>
      </c>
      <c r="L234" s="228">
        <v>38</v>
      </c>
      <c r="M234" s="279"/>
      <c r="N234" s="319"/>
      <c r="O234" s="431"/>
      <c r="P234" s="455"/>
      <c r="Q234" s="4"/>
    </row>
    <row r="235" spans="1:17" s="5" customFormat="1" ht="11.25" x14ac:dyDescent="0.2">
      <c r="A235" s="389"/>
      <c r="B235" s="387"/>
      <c r="C235" s="385"/>
      <c r="D235" s="383"/>
      <c r="E235" s="413"/>
      <c r="F235" s="407"/>
      <c r="G235" s="394"/>
      <c r="H235" s="355"/>
      <c r="I235" s="195"/>
      <c r="J235" s="51" t="s">
        <v>212</v>
      </c>
      <c r="K235" s="226">
        <v>1</v>
      </c>
      <c r="L235" s="228">
        <v>2</v>
      </c>
      <c r="M235" s="279"/>
      <c r="N235" s="319"/>
      <c r="O235" s="431"/>
      <c r="P235" s="455"/>
      <c r="Q235" s="4"/>
    </row>
    <row r="236" spans="1:17" s="5" customFormat="1" ht="11.25" x14ac:dyDescent="0.2">
      <c r="A236" s="389"/>
      <c r="B236" s="387"/>
      <c r="C236" s="385"/>
      <c r="D236" s="383"/>
      <c r="E236" s="412"/>
      <c r="F236" s="405"/>
      <c r="G236" s="391"/>
      <c r="H236" s="356"/>
      <c r="I236" s="196"/>
      <c r="J236" s="51" t="s">
        <v>239</v>
      </c>
      <c r="K236" s="226">
        <v>6</v>
      </c>
      <c r="L236" s="228">
        <v>9</v>
      </c>
      <c r="M236" s="279"/>
      <c r="N236" s="319"/>
      <c r="O236" s="431"/>
      <c r="P236" s="455"/>
      <c r="Q236" s="4"/>
    </row>
    <row r="237" spans="1:17" s="5" customFormat="1" ht="22.5" x14ac:dyDescent="0.2">
      <c r="A237" s="389"/>
      <c r="B237" s="387"/>
      <c r="C237" s="385"/>
      <c r="D237" s="383"/>
      <c r="E237" s="411" t="s">
        <v>373</v>
      </c>
      <c r="F237" s="404" t="s">
        <v>35</v>
      </c>
      <c r="G237" s="390" t="s">
        <v>225</v>
      </c>
      <c r="H237" s="354" t="s">
        <v>86</v>
      </c>
      <c r="I237" s="194" t="s">
        <v>86</v>
      </c>
      <c r="J237" s="51" t="s">
        <v>240</v>
      </c>
      <c r="K237" s="226">
        <v>150</v>
      </c>
      <c r="L237" s="228">
        <v>241</v>
      </c>
      <c r="M237" s="279"/>
      <c r="N237" s="319"/>
      <c r="O237" s="431"/>
      <c r="P237" s="455"/>
      <c r="Q237" s="4"/>
    </row>
    <row r="238" spans="1:17" s="5" customFormat="1" ht="22.5" x14ac:dyDescent="0.2">
      <c r="A238" s="389"/>
      <c r="B238" s="387"/>
      <c r="C238" s="385"/>
      <c r="D238" s="383"/>
      <c r="E238" s="413"/>
      <c r="F238" s="407"/>
      <c r="G238" s="394"/>
      <c r="H238" s="355"/>
      <c r="I238" s="195"/>
      <c r="J238" s="51" t="s">
        <v>241</v>
      </c>
      <c r="K238" s="226">
        <v>6</v>
      </c>
      <c r="L238" s="228">
        <v>6</v>
      </c>
      <c r="M238" s="279"/>
      <c r="N238" s="319"/>
      <c r="O238" s="431"/>
      <c r="P238" s="455"/>
      <c r="Q238" s="4"/>
    </row>
    <row r="239" spans="1:17" s="5" customFormat="1" ht="22.5" x14ac:dyDescent="0.2">
      <c r="A239" s="389"/>
      <c r="B239" s="387"/>
      <c r="C239" s="385"/>
      <c r="D239" s="383"/>
      <c r="E239" s="412"/>
      <c r="F239" s="405"/>
      <c r="G239" s="391"/>
      <c r="H239" s="356"/>
      <c r="I239" s="196"/>
      <c r="J239" s="51" t="s">
        <v>242</v>
      </c>
      <c r="K239" s="226">
        <v>50</v>
      </c>
      <c r="L239" s="228">
        <v>86</v>
      </c>
      <c r="M239" s="279"/>
      <c r="N239" s="319"/>
      <c r="O239" s="431"/>
      <c r="P239" s="455"/>
      <c r="Q239" s="4"/>
    </row>
    <row r="240" spans="1:17" s="5" customFormat="1" ht="11.25" x14ac:dyDescent="0.2">
      <c r="A240" s="389"/>
      <c r="B240" s="387"/>
      <c r="C240" s="385"/>
      <c r="D240" s="383"/>
      <c r="E240" s="411" t="s">
        <v>374</v>
      </c>
      <c r="F240" s="395" t="s">
        <v>39</v>
      </c>
      <c r="G240" s="415" t="s">
        <v>225</v>
      </c>
      <c r="H240" s="396" t="s">
        <v>86</v>
      </c>
      <c r="I240" s="275" t="s">
        <v>86</v>
      </c>
      <c r="J240" s="51" t="s">
        <v>243</v>
      </c>
      <c r="K240" s="226">
        <v>1</v>
      </c>
      <c r="L240" s="228">
        <v>1</v>
      </c>
      <c r="M240" s="279"/>
      <c r="N240" s="319"/>
      <c r="O240" s="431"/>
      <c r="P240" s="455"/>
      <c r="Q240" s="4"/>
    </row>
    <row r="241" spans="1:17" s="5" customFormat="1" ht="11.25" x14ac:dyDescent="0.2">
      <c r="A241" s="389"/>
      <c r="B241" s="387"/>
      <c r="C241" s="385"/>
      <c r="D241" s="383"/>
      <c r="E241" s="413"/>
      <c r="F241" s="395"/>
      <c r="G241" s="415"/>
      <c r="H241" s="396"/>
      <c r="I241" s="276"/>
      <c r="J241" s="51" t="s">
        <v>244</v>
      </c>
      <c r="K241" s="226">
        <v>15</v>
      </c>
      <c r="L241" s="228">
        <v>18</v>
      </c>
      <c r="M241" s="279"/>
      <c r="N241" s="319"/>
      <c r="O241" s="431"/>
      <c r="P241" s="455"/>
      <c r="Q241" s="4"/>
    </row>
    <row r="242" spans="1:17" s="5" customFormat="1" ht="11.25" x14ac:dyDescent="0.2">
      <c r="A242" s="389"/>
      <c r="B242" s="387"/>
      <c r="C242" s="385"/>
      <c r="D242" s="383"/>
      <c r="E242" s="412"/>
      <c r="F242" s="395"/>
      <c r="G242" s="415"/>
      <c r="H242" s="396"/>
      <c r="I242" s="277"/>
      <c r="J242" s="51" t="s">
        <v>245</v>
      </c>
      <c r="K242" s="226">
        <v>70</v>
      </c>
      <c r="L242" s="228">
        <v>75</v>
      </c>
      <c r="M242" s="279"/>
      <c r="N242" s="319"/>
      <c r="O242" s="431"/>
      <c r="P242" s="455"/>
      <c r="Q242" s="4"/>
    </row>
    <row r="243" spans="1:17" s="5" customFormat="1" ht="11.25" x14ac:dyDescent="0.2">
      <c r="A243" s="389"/>
      <c r="B243" s="387"/>
      <c r="C243" s="385"/>
      <c r="D243" s="383"/>
      <c r="E243" s="411" t="s">
        <v>375</v>
      </c>
      <c r="F243" s="395" t="s">
        <v>246</v>
      </c>
      <c r="G243" s="415" t="s">
        <v>225</v>
      </c>
      <c r="H243" s="396" t="s">
        <v>86</v>
      </c>
      <c r="I243" s="275" t="s">
        <v>86</v>
      </c>
      <c r="J243" s="51" t="s">
        <v>51</v>
      </c>
      <c r="K243" s="226">
        <v>45</v>
      </c>
      <c r="L243" s="228">
        <v>45</v>
      </c>
      <c r="M243" s="279"/>
      <c r="N243" s="319"/>
      <c r="O243" s="431"/>
      <c r="P243" s="455"/>
      <c r="Q243" s="4"/>
    </row>
    <row r="244" spans="1:17" s="5" customFormat="1" ht="11.25" x14ac:dyDescent="0.2">
      <c r="A244" s="389"/>
      <c r="B244" s="387"/>
      <c r="C244" s="385"/>
      <c r="D244" s="383"/>
      <c r="E244" s="413"/>
      <c r="F244" s="395"/>
      <c r="G244" s="415"/>
      <c r="H244" s="396"/>
      <c r="I244" s="276"/>
      <c r="J244" s="51" t="s">
        <v>247</v>
      </c>
      <c r="K244" s="226">
        <v>20</v>
      </c>
      <c r="L244" s="228">
        <v>22</v>
      </c>
      <c r="M244" s="279"/>
      <c r="N244" s="319"/>
      <c r="O244" s="431"/>
      <c r="P244" s="455"/>
      <c r="Q244" s="4"/>
    </row>
    <row r="245" spans="1:17" s="5" customFormat="1" ht="11.25" x14ac:dyDescent="0.2">
      <c r="A245" s="389"/>
      <c r="B245" s="387"/>
      <c r="C245" s="385"/>
      <c r="D245" s="383"/>
      <c r="E245" s="413"/>
      <c r="F245" s="395"/>
      <c r="G245" s="415"/>
      <c r="H245" s="396"/>
      <c r="I245" s="276"/>
      <c r="J245" s="51" t="s">
        <v>245</v>
      </c>
      <c r="K245" s="226">
        <v>70</v>
      </c>
      <c r="L245" s="228">
        <v>77</v>
      </c>
      <c r="M245" s="279"/>
      <c r="N245" s="319"/>
      <c r="O245" s="431"/>
      <c r="P245" s="455"/>
      <c r="Q245" s="4"/>
    </row>
    <row r="246" spans="1:17" s="5" customFormat="1" ht="11.25" x14ac:dyDescent="0.2">
      <c r="A246" s="389"/>
      <c r="B246" s="387"/>
      <c r="C246" s="385"/>
      <c r="D246" s="383"/>
      <c r="E246" s="412"/>
      <c r="F246" s="395"/>
      <c r="G246" s="415"/>
      <c r="H246" s="396"/>
      <c r="I246" s="277"/>
      <c r="J246" s="51" t="s">
        <v>248</v>
      </c>
      <c r="K246" s="226">
        <v>2</v>
      </c>
      <c r="L246" s="228">
        <v>2</v>
      </c>
      <c r="M246" s="279"/>
      <c r="N246" s="319"/>
      <c r="O246" s="431"/>
      <c r="P246" s="455"/>
      <c r="Q246" s="4"/>
    </row>
    <row r="247" spans="1:17" s="5" customFormat="1" ht="22.5" x14ac:dyDescent="0.2">
      <c r="A247" s="389"/>
      <c r="B247" s="387"/>
      <c r="C247" s="385"/>
      <c r="D247" s="383"/>
      <c r="E247" s="411" t="s">
        <v>376</v>
      </c>
      <c r="F247" s="404" t="s">
        <v>54</v>
      </c>
      <c r="G247" s="390" t="s">
        <v>205</v>
      </c>
      <c r="H247" s="354" t="s">
        <v>86</v>
      </c>
      <c r="I247" s="194" t="s">
        <v>86</v>
      </c>
      <c r="J247" s="51" t="s">
        <v>249</v>
      </c>
      <c r="K247" s="226">
        <v>20</v>
      </c>
      <c r="L247" s="228">
        <v>34</v>
      </c>
      <c r="M247" s="279"/>
      <c r="N247" s="319"/>
      <c r="O247" s="431"/>
      <c r="P247" s="455"/>
      <c r="Q247" s="4"/>
    </row>
    <row r="248" spans="1:17" s="5" customFormat="1" ht="11.25" x14ac:dyDescent="0.2">
      <c r="A248" s="389"/>
      <c r="B248" s="387"/>
      <c r="C248" s="385"/>
      <c r="D248" s="383"/>
      <c r="E248" s="412"/>
      <c r="F248" s="405"/>
      <c r="G248" s="391"/>
      <c r="H248" s="356"/>
      <c r="I248" s="196"/>
      <c r="J248" s="51" t="s">
        <v>245</v>
      </c>
      <c r="K248" s="226">
        <v>70</v>
      </c>
      <c r="L248" s="228">
        <v>93.5</v>
      </c>
      <c r="M248" s="279"/>
      <c r="N248" s="319"/>
      <c r="O248" s="431"/>
      <c r="P248" s="455"/>
      <c r="Q248" s="4"/>
    </row>
    <row r="249" spans="1:17" s="5" customFormat="1" ht="22.5" x14ac:dyDescent="0.2">
      <c r="A249" s="389"/>
      <c r="B249" s="387"/>
      <c r="C249" s="385"/>
      <c r="D249" s="383"/>
      <c r="E249" s="411" t="s">
        <v>377</v>
      </c>
      <c r="F249" s="404" t="s">
        <v>58</v>
      </c>
      <c r="G249" s="390" t="s">
        <v>205</v>
      </c>
      <c r="H249" s="354" t="s">
        <v>86</v>
      </c>
      <c r="I249" s="194" t="s">
        <v>86</v>
      </c>
      <c r="J249" s="51" t="s">
        <v>250</v>
      </c>
      <c r="K249" s="226">
        <v>500</v>
      </c>
      <c r="L249" s="228">
        <v>173.5</v>
      </c>
      <c r="M249" s="279"/>
      <c r="N249" s="319"/>
      <c r="O249" s="431"/>
      <c r="P249" s="455"/>
      <c r="Q249" s="4"/>
    </row>
    <row r="250" spans="1:17" s="5" customFormat="1" ht="45" x14ac:dyDescent="0.2">
      <c r="A250" s="389"/>
      <c r="B250" s="387"/>
      <c r="C250" s="385"/>
      <c r="D250" s="383"/>
      <c r="E250" s="413"/>
      <c r="F250" s="407"/>
      <c r="G250" s="394"/>
      <c r="H250" s="355"/>
      <c r="I250" s="195"/>
      <c r="J250" s="51" t="s">
        <v>251</v>
      </c>
      <c r="K250" s="226">
        <v>16</v>
      </c>
      <c r="L250" s="222" t="s">
        <v>743</v>
      </c>
      <c r="M250" s="279"/>
      <c r="N250" s="319"/>
      <c r="O250" s="431"/>
      <c r="P250" s="455"/>
      <c r="Q250" s="4"/>
    </row>
    <row r="251" spans="1:17" s="5" customFormat="1" ht="11.25" x14ac:dyDescent="0.2">
      <c r="A251" s="389"/>
      <c r="B251" s="387"/>
      <c r="C251" s="385"/>
      <c r="D251" s="383"/>
      <c r="E251" s="413"/>
      <c r="F251" s="407"/>
      <c r="G251" s="394"/>
      <c r="H251" s="355"/>
      <c r="I251" s="195"/>
      <c r="J251" s="51" t="s">
        <v>245</v>
      </c>
      <c r="K251" s="47">
        <v>70</v>
      </c>
      <c r="L251" s="228">
        <v>86.5</v>
      </c>
      <c r="M251" s="279"/>
      <c r="N251" s="319"/>
      <c r="O251" s="431"/>
      <c r="P251" s="455"/>
      <c r="Q251" s="4"/>
    </row>
    <row r="252" spans="1:17" s="5" customFormat="1" ht="22.5" x14ac:dyDescent="0.2">
      <c r="A252" s="389"/>
      <c r="B252" s="387"/>
      <c r="C252" s="385"/>
      <c r="D252" s="383"/>
      <c r="E252" s="412"/>
      <c r="F252" s="405"/>
      <c r="G252" s="391"/>
      <c r="H252" s="356"/>
      <c r="I252" s="196"/>
      <c r="J252" s="51" t="s">
        <v>252</v>
      </c>
      <c r="K252" s="47">
        <v>10</v>
      </c>
      <c r="L252" s="228">
        <v>18</v>
      </c>
      <c r="M252" s="279"/>
      <c r="N252" s="319"/>
      <c r="O252" s="431"/>
      <c r="P252" s="455"/>
      <c r="Q252" s="4"/>
    </row>
    <row r="253" spans="1:17" s="5" customFormat="1" ht="22.5" x14ac:dyDescent="0.2">
      <c r="A253" s="389"/>
      <c r="B253" s="387"/>
      <c r="C253" s="385"/>
      <c r="D253" s="383"/>
      <c r="E253" s="411" t="s">
        <v>379</v>
      </c>
      <c r="F253" s="404" t="s">
        <v>682</v>
      </c>
      <c r="G253" s="390" t="s">
        <v>225</v>
      </c>
      <c r="H253" s="354" t="s">
        <v>709</v>
      </c>
      <c r="I253" s="194" t="s">
        <v>86</v>
      </c>
      <c r="J253" s="51" t="s">
        <v>698</v>
      </c>
      <c r="K253" s="167">
        <v>5</v>
      </c>
      <c r="L253" s="228">
        <v>5</v>
      </c>
      <c r="M253" s="279"/>
      <c r="N253" s="319"/>
      <c r="O253" s="431"/>
      <c r="P253" s="455"/>
      <c r="Q253" s="4"/>
    </row>
    <row r="254" spans="1:17" s="5" customFormat="1" ht="11.25" x14ac:dyDescent="0.2">
      <c r="A254" s="389"/>
      <c r="B254" s="387"/>
      <c r="C254" s="385"/>
      <c r="D254" s="383"/>
      <c r="E254" s="412"/>
      <c r="F254" s="405"/>
      <c r="G254" s="391"/>
      <c r="H254" s="356"/>
      <c r="I254" s="196"/>
      <c r="J254" s="51" t="s">
        <v>170</v>
      </c>
      <c r="K254" s="167">
        <v>50</v>
      </c>
      <c r="L254" s="228">
        <v>63</v>
      </c>
      <c r="M254" s="279"/>
      <c r="N254" s="319"/>
      <c r="O254" s="431"/>
      <c r="P254" s="455"/>
      <c r="Q254" s="4"/>
    </row>
    <row r="255" spans="1:17" s="5" customFormat="1" ht="22.5" customHeight="1" x14ac:dyDescent="0.2">
      <c r="A255" s="389"/>
      <c r="B255" s="387"/>
      <c r="C255" s="385"/>
      <c r="D255" s="383"/>
      <c r="E255" s="411" t="s">
        <v>380</v>
      </c>
      <c r="F255" s="404" t="s">
        <v>708</v>
      </c>
      <c r="G255" s="390" t="s">
        <v>214</v>
      </c>
      <c r="H255" s="354" t="s">
        <v>709</v>
      </c>
      <c r="I255" s="194" t="s">
        <v>86</v>
      </c>
      <c r="J255" s="51" t="s">
        <v>710</v>
      </c>
      <c r="K255" s="167">
        <v>1</v>
      </c>
      <c r="L255" s="228">
        <v>1</v>
      </c>
      <c r="M255" s="279"/>
      <c r="N255" s="319"/>
      <c r="O255" s="431"/>
      <c r="P255" s="455"/>
      <c r="Q255" s="4"/>
    </row>
    <row r="256" spans="1:17" s="5" customFormat="1" ht="11.25" x14ac:dyDescent="0.2">
      <c r="A256" s="389"/>
      <c r="B256" s="387"/>
      <c r="C256" s="385"/>
      <c r="D256" s="383"/>
      <c r="E256" s="412"/>
      <c r="F256" s="405"/>
      <c r="G256" s="391"/>
      <c r="H256" s="356"/>
      <c r="I256" s="196"/>
      <c r="J256" s="51" t="s">
        <v>170</v>
      </c>
      <c r="K256" s="167">
        <v>20</v>
      </c>
      <c r="L256" s="228">
        <v>29</v>
      </c>
      <c r="M256" s="280"/>
      <c r="N256" s="320"/>
      <c r="O256" s="431"/>
      <c r="P256" s="456"/>
      <c r="Q256" s="4"/>
    </row>
    <row r="257" spans="1:17" s="5" customFormat="1" ht="22.5" x14ac:dyDescent="0.2">
      <c r="A257" s="389"/>
      <c r="B257" s="387"/>
      <c r="C257" s="385"/>
      <c r="D257" s="383"/>
      <c r="E257" s="61"/>
      <c r="F257" s="38" t="s">
        <v>254</v>
      </c>
      <c r="G257" s="69"/>
      <c r="H257" s="47"/>
      <c r="I257" s="201"/>
      <c r="J257" s="51"/>
      <c r="K257" s="47"/>
      <c r="L257" s="228"/>
      <c r="M257" s="278" t="s">
        <v>315</v>
      </c>
      <c r="N257" s="318">
        <v>85.8</v>
      </c>
      <c r="O257" s="431"/>
      <c r="P257" s="454">
        <v>85.8</v>
      </c>
      <c r="Q257" s="4"/>
    </row>
    <row r="258" spans="1:17" s="5" customFormat="1" ht="45" x14ac:dyDescent="0.2">
      <c r="A258" s="389"/>
      <c r="B258" s="387"/>
      <c r="C258" s="385"/>
      <c r="D258" s="383"/>
      <c r="E258" s="66" t="s">
        <v>378</v>
      </c>
      <c r="F258" s="45" t="s">
        <v>255</v>
      </c>
      <c r="G258" s="46" t="s">
        <v>256</v>
      </c>
      <c r="H258" s="46" t="s">
        <v>86</v>
      </c>
      <c r="I258" s="191" t="s">
        <v>86</v>
      </c>
      <c r="J258" s="51" t="s">
        <v>257</v>
      </c>
      <c r="K258" s="47">
        <v>4</v>
      </c>
      <c r="L258" s="228">
        <v>4</v>
      </c>
      <c r="M258" s="279"/>
      <c r="N258" s="319"/>
      <c r="O258" s="431"/>
      <c r="P258" s="455"/>
      <c r="Q258" s="4"/>
    </row>
    <row r="259" spans="1:17" s="5" customFormat="1" ht="11.25" x14ac:dyDescent="0.2">
      <c r="A259" s="389"/>
      <c r="B259" s="387"/>
      <c r="C259" s="385"/>
      <c r="D259" s="383"/>
      <c r="E259" s="411" t="s">
        <v>381</v>
      </c>
      <c r="F259" s="395" t="s">
        <v>258</v>
      </c>
      <c r="G259" s="354" t="s">
        <v>256</v>
      </c>
      <c r="H259" s="396" t="s">
        <v>86</v>
      </c>
      <c r="I259" s="275" t="s">
        <v>86</v>
      </c>
      <c r="J259" s="51" t="s">
        <v>210</v>
      </c>
      <c r="K259" s="47">
        <v>280</v>
      </c>
      <c r="L259" s="228">
        <v>271</v>
      </c>
      <c r="M259" s="279"/>
      <c r="N259" s="319"/>
      <c r="O259" s="431"/>
      <c r="P259" s="455"/>
      <c r="Q259" s="4"/>
    </row>
    <row r="260" spans="1:17" s="5" customFormat="1" ht="11.25" x14ac:dyDescent="0.2">
      <c r="A260" s="389"/>
      <c r="B260" s="387"/>
      <c r="C260" s="385"/>
      <c r="D260" s="383"/>
      <c r="E260" s="412"/>
      <c r="F260" s="395"/>
      <c r="G260" s="356"/>
      <c r="H260" s="396"/>
      <c r="I260" s="277"/>
      <c r="J260" s="51" t="s">
        <v>170</v>
      </c>
      <c r="K260" s="47">
        <v>4600</v>
      </c>
      <c r="L260" s="228">
        <v>4602</v>
      </c>
      <c r="M260" s="279"/>
      <c r="N260" s="319"/>
      <c r="O260" s="431"/>
      <c r="P260" s="455"/>
      <c r="Q260" s="4"/>
    </row>
    <row r="261" spans="1:17" s="5" customFormat="1" ht="11.25" x14ac:dyDescent="0.2">
      <c r="A261" s="389"/>
      <c r="B261" s="387"/>
      <c r="C261" s="385"/>
      <c r="D261" s="383"/>
      <c r="E261" s="411" t="s">
        <v>382</v>
      </c>
      <c r="F261" s="395" t="s">
        <v>259</v>
      </c>
      <c r="G261" s="396" t="s">
        <v>256</v>
      </c>
      <c r="H261" s="396" t="s">
        <v>86</v>
      </c>
      <c r="I261" s="275" t="s">
        <v>86</v>
      </c>
      <c r="J261" s="51" t="s">
        <v>260</v>
      </c>
      <c r="K261" s="47">
        <v>500</v>
      </c>
      <c r="L261" s="228">
        <v>2327</v>
      </c>
      <c r="M261" s="279"/>
      <c r="N261" s="319"/>
      <c r="O261" s="431"/>
      <c r="P261" s="455"/>
      <c r="Q261" s="4"/>
    </row>
    <row r="262" spans="1:17" s="5" customFormat="1" ht="11.25" x14ac:dyDescent="0.2">
      <c r="A262" s="389"/>
      <c r="B262" s="387"/>
      <c r="C262" s="385"/>
      <c r="D262" s="383"/>
      <c r="E262" s="413"/>
      <c r="F262" s="395"/>
      <c r="G262" s="396"/>
      <c r="H262" s="396"/>
      <c r="I262" s="276"/>
      <c r="J262" s="51" t="s">
        <v>261</v>
      </c>
      <c r="K262" s="47">
        <v>100</v>
      </c>
      <c r="L262" s="228">
        <v>555</v>
      </c>
      <c r="M262" s="279"/>
      <c r="N262" s="319"/>
      <c r="O262" s="431"/>
      <c r="P262" s="455"/>
      <c r="Q262" s="4"/>
    </row>
    <row r="263" spans="1:17" s="5" customFormat="1" ht="11.25" x14ac:dyDescent="0.2">
      <c r="A263" s="389"/>
      <c r="B263" s="387"/>
      <c r="C263" s="385"/>
      <c r="D263" s="383"/>
      <c r="E263" s="413"/>
      <c r="F263" s="395"/>
      <c r="G263" s="396"/>
      <c r="H263" s="396"/>
      <c r="I263" s="276"/>
      <c r="J263" s="51" t="s">
        <v>262</v>
      </c>
      <c r="K263" s="47">
        <v>300</v>
      </c>
      <c r="L263" s="228">
        <v>905</v>
      </c>
      <c r="M263" s="279"/>
      <c r="N263" s="319"/>
      <c r="O263" s="431"/>
      <c r="P263" s="455"/>
      <c r="Q263" s="4"/>
    </row>
    <row r="264" spans="1:17" s="5" customFormat="1" ht="11.25" x14ac:dyDescent="0.2">
      <c r="A264" s="389"/>
      <c r="B264" s="387"/>
      <c r="C264" s="385"/>
      <c r="D264" s="383"/>
      <c r="E264" s="412"/>
      <c r="F264" s="395"/>
      <c r="G264" s="396"/>
      <c r="H264" s="396"/>
      <c r="I264" s="277"/>
      <c r="J264" s="51" t="s">
        <v>263</v>
      </c>
      <c r="K264" s="47">
        <v>300</v>
      </c>
      <c r="L264" s="228">
        <v>867</v>
      </c>
      <c r="M264" s="279"/>
      <c r="N264" s="319"/>
      <c r="O264" s="431"/>
      <c r="P264" s="455"/>
      <c r="Q264" s="4"/>
    </row>
    <row r="265" spans="1:17" s="5" customFormat="1" ht="22.5" x14ac:dyDescent="0.2">
      <c r="A265" s="389"/>
      <c r="B265" s="387"/>
      <c r="C265" s="385"/>
      <c r="D265" s="383"/>
      <c r="E265" s="66" t="s">
        <v>383</v>
      </c>
      <c r="F265" s="45" t="s">
        <v>264</v>
      </c>
      <c r="G265" s="46" t="s">
        <v>256</v>
      </c>
      <c r="H265" s="46" t="s">
        <v>86</v>
      </c>
      <c r="I265" s="191" t="s">
        <v>86</v>
      </c>
      <c r="J265" s="51" t="s">
        <v>265</v>
      </c>
      <c r="K265" s="231">
        <v>95</v>
      </c>
      <c r="L265" s="231">
        <v>95</v>
      </c>
      <c r="M265" s="279"/>
      <c r="N265" s="319"/>
      <c r="O265" s="431"/>
      <c r="P265" s="455"/>
      <c r="Q265" s="4"/>
    </row>
    <row r="266" spans="1:17" s="5" customFormat="1" ht="22.5" x14ac:dyDescent="0.2">
      <c r="A266" s="389"/>
      <c r="B266" s="387"/>
      <c r="C266" s="385"/>
      <c r="D266" s="383"/>
      <c r="E266" s="66" t="s">
        <v>384</v>
      </c>
      <c r="F266" s="45" t="s">
        <v>317</v>
      </c>
      <c r="G266" s="46" t="s">
        <v>256</v>
      </c>
      <c r="H266" s="46" t="s">
        <v>86</v>
      </c>
      <c r="I266" s="191" t="s">
        <v>86</v>
      </c>
      <c r="J266" s="51" t="s">
        <v>318</v>
      </c>
      <c r="K266" s="47">
        <v>400</v>
      </c>
      <c r="L266" s="228">
        <v>634</v>
      </c>
      <c r="M266" s="279"/>
      <c r="N266" s="319"/>
      <c r="O266" s="431"/>
      <c r="P266" s="455"/>
      <c r="Q266" s="4"/>
    </row>
    <row r="267" spans="1:17" s="5" customFormat="1" ht="33.75" x14ac:dyDescent="0.2">
      <c r="A267" s="389"/>
      <c r="B267" s="387"/>
      <c r="C267" s="385"/>
      <c r="D267" s="383"/>
      <c r="E267" s="411" t="s">
        <v>385</v>
      </c>
      <c r="F267" s="404" t="s">
        <v>266</v>
      </c>
      <c r="G267" s="354" t="s">
        <v>256</v>
      </c>
      <c r="H267" s="354" t="s">
        <v>86</v>
      </c>
      <c r="I267" s="194" t="s">
        <v>86</v>
      </c>
      <c r="J267" s="51" t="s">
        <v>267</v>
      </c>
      <c r="K267" s="250" t="s">
        <v>87</v>
      </c>
      <c r="L267" s="250">
        <v>0</v>
      </c>
      <c r="M267" s="279"/>
      <c r="N267" s="319"/>
      <c r="O267" s="431"/>
      <c r="P267" s="455"/>
      <c r="Q267" s="4"/>
    </row>
    <row r="268" spans="1:17" s="5" customFormat="1" ht="22.5" x14ac:dyDescent="0.2">
      <c r="A268" s="389"/>
      <c r="B268" s="387"/>
      <c r="C268" s="385"/>
      <c r="D268" s="383"/>
      <c r="E268" s="412"/>
      <c r="F268" s="405"/>
      <c r="G268" s="356"/>
      <c r="H268" s="356"/>
      <c r="I268" s="196"/>
      <c r="J268" s="51" t="s">
        <v>268</v>
      </c>
      <c r="K268" s="250">
        <v>100</v>
      </c>
      <c r="L268" s="250">
        <v>100</v>
      </c>
      <c r="M268" s="279"/>
      <c r="N268" s="319"/>
      <c r="O268" s="431"/>
      <c r="P268" s="455"/>
      <c r="Q268" s="4"/>
    </row>
    <row r="269" spans="1:17" s="5" customFormat="1" ht="22.5" x14ac:dyDescent="0.2">
      <c r="A269" s="389"/>
      <c r="B269" s="387"/>
      <c r="C269" s="385"/>
      <c r="D269" s="383"/>
      <c r="E269" s="66" t="s">
        <v>711</v>
      </c>
      <c r="F269" s="45" t="s">
        <v>269</v>
      </c>
      <c r="G269" s="46" t="s">
        <v>256</v>
      </c>
      <c r="H269" s="46" t="s">
        <v>86</v>
      </c>
      <c r="I269" s="191" t="s">
        <v>86</v>
      </c>
      <c r="J269" s="51" t="s">
        <v>270</v>
      </c>
      <c r="K269" s="47">
        <v>1500</v>
      </c>
      <c r="L269" s="228">
        <v>1374</v>
      </c>
      <c r="M269" s="279"/>
      <c r="N269" s="319"/>
      <c r="O269" s="431"/>
      <c r="P269" s="455"/>
      <c r="Q269" s="4"/>
    </row>
    <row r="270" spans="1:17" s="5" customFormat="1" ht="22.5" x14ac:dyDescent="0.2">
      <c r="A270" s="389"/>
      <c r="B270" s="387"/>
      <c r="C270" s="385"/>
      <c r="D270" s="383"/>
      <c r="E270" s="411" t="s">
        <v>386</v>
      </c>
      <c r="F270" s="404" t="s">
        <v>287</v>
      </c>
      <c r="G270" s="354" t="s">
        <v>256</v>
      </c>
      <c r="H270" s="354" t="s">
        <v>86</v>
      </c>
      <c r="I270" s="194" t="s">
        <v>86</v>
      </c>
      <c r="J270" s="51" t="s">
        <v>272</v>
      </c>
      <c r="K270" s="69">
        <v>1</v>
      </c>
      <c r="L270" s="222" t="s">
        <v>744</v>
      </c>
      <c r="M270" s="279"/>
      <c r="N270" s="319"/>
      <c r="O270" s="431"/>
      <c r="P270" s="455"/>
      <c r="Q270" s="4"/>
    </row>
    <row r="271" spans="1:17" s="5" customFormat="1" ht="11.25" x14ac:dyDescent="0.2">
      <c r="A271" s="389"/>
      <c r="B271" s="387"/>
      <c r="C271" s="385"/>
      <c r="D271" s="383"/>
      <c r="E271" s="413"/>
      <c r="F271" s="407"/>
      <c r="G271" s="355"/>
      <c r="H271" s="355"/>
      <c r="I271" s="195"/>
      <c r="J271" s="51" t="s">
        <v>273</v>
      </c>
      <c r="K271" s="69">
        <v>18</v>
      </c>
      <c r="L271" s="222" t="s">
        <v>744</v>
      </c>
      <c r="M271" s="279"/>
      <c r="N271" s="319"/>
      <c r="O271" s="431"/>
      <c r="P271" s="455"/>
      <c r="Q271" s="4"/>
    </row>
    <row r="272" spans="1:17" s="5" customFormat="1" ht="22.5" x14ac:dyDescent="0.2">
      <c r="A272" s="389"/>
      <c r="B272" s="387"/>
      <c r="C272" s="385"/>
      <c r="D272" s="383"/>
      <c r="E272" s="413"/>
      <c r="F272" s="407"/>
      <c r="G272" s="355"/>
      <c r="H272" s="355"/>
      <c r="I272" s="195"/>
      <c r="J272" s="51" t="s">
        <v>274</v>
      </c>
      <c r="K272" s="69">
        <v>390</v>
      </c>
      <c r="L272" s="222">
        <v>773</v>
      </c>
      <c r="M272" s="279"/>
      <c r="N272" s="319"/>
      <c r="O272" s="431"/>
      <c r="P272" s="455"/>
      <c r="Q272" s="4"/>
    </row>
    <row r="273" spans="1:17" s="5" customFormat="1" ht="22.5" x14ac:dyDescent="0.2">
      <c r="A273" s="389"/>
      <c r="B273" s="387"/>
      <c r="C273" s="385"/>
      <c r="D273" s="383"/>
      <c r="E273" s="412"/>
      <c r="F273" s="405"/>
      <c r="G273" s="356"/>
      <c r="H273" s="356"/>
      <c r="I273" s="196"/>
      <c r="J273" s="51" t="s">
        <v>275</v>
      </c>
      <c r="K273" s="69">
        <v>17</v>
      </c>
      <c r="L273" s="233">
        <v>37.700000000000003</v>
      </c>
      <c r="M273" s="279"/>
      <c r="N273" s="319"/>
      <c r="O273" s="431"/>
      <c r="P273" s="455"/>
      <c r="Q273" s="4"/>
    </row>
    <row r="274" spans="1:17" s="5" customFormat="1" ht="11.25" x14ac:dyDescent="0.2">
      <c r="A274" s="389"/>
      <c r="B274" s="387"/>
      <c r="C274" s="385"/>
      <c r="D274" s="383"/>
      <c r="E274" s="411" t="s">
        <v>387</v>
      </c>
      <c r="F274" s="420" t="s">
        <v>276</v>
      </c>
      <c r="G274" s="396" t="s">
        <v>256</v>
      </c>
      <c r="H274" s="396" t="s">
        <v>86</v>
      </c>
      <c r="I274" s="275" t="s">
        <v>86</v>
      </c>
      <c r="J274" s="51" t="s">
        <v>277</v>
      </c>
      <c r="K274" s="47">
        <v>2</v>
      </c>
      <c r="L274" s="228">
        <v>2</v>
      </c>
      <c r="M274" s="279"/>
      <c r="N274" s="319"/>
      <c r="O274" s="431"/>
      <c r="P274" s="455"/>
      <c r="Q274" s="4"/>
    </row>
    <row r="275" spans="1:17" s="5" customFormat="1" ht="11.25" x14ac:dyDescent="0.2">
      <c r="A275" s="389"/>
      <c r="B275" s="387"/>
      <c r="C275" s="385"/>
      <c r="D275" s="383"/>
      <c r="E275" s="412"/>
      <c r="F275" s="420"/>
      <c r="G275" s="396"/>
      <c r="H275" s="396"/>
      <c r="I275" s="277"/>
      <c r="J275" s="51" t="s">
        <v>278</v>
      </c>
      <c r="K275" s="47">
        <v>1</v>
      </c>
      <c r="L275" s="231">
        <v>2</v>
      </c>
      <c r="M275" s="279"/>
      <c r="N275" s="319"/>
      <c r="O275" s="431"/>
      <c r="P275" s="455"/>
      <c r="Q275" s="4"/>
    </row>
    <row r="276" spans="1:17" s="5" customFormat="1" ht="11.25" x14ac:dyDescent="0.2">
      <c r="A276" s="389"/>
      <c r="B276" s="387"/>
      <c r="C276" s="385"/>
      <c r="D276" s="383"/>
      <c r="E276" s="411" t="s">
        <v>388</v>
      </c>
      <c r="F276" s="421" t="s">
        <v>279</v>
      </c>
      <c r="G276" s="396" t="s">
        <v>256</v>
      </c>
      <c r="H276" s="396" t="s">
        <v>86</v>
      </c>
      <c r="I276" s="275" t="s">
        <v>86</v>
      </c>
      <c r="J276" s="51" t="s">
        <v>280</v>
      </c>
      <c r="K276" s="47">
        <v>19</v>
      </c>
      <c r="L276" s="231">
        <v>29</v>
      </c>
      <c r="M276" s="279"/>
      <c r="N276" s="319"/>
      <c r="O276" s="431"/>
      <c r="P276" s="455"/>
      <c r="Q276" s="4"/>
    </row>
    <row r="277" spans="1:17" s="5" customFormat="1" ht="11.25" x14ac:dyDescent="0.2">
      <c r="A277" s="389"/>
      <c r="B277" s="387"/>
      <c r="C277" s="385"/>
      <c r="D277" s="383"/>
      <c r="E277" s="412"/>
      <c r="F277" s="422"/>
      <c r="G277" s="396"/>
      <c r="H277" s="396"/>
      <c r="I277" s="277"/>
      <c r="J277" s="51" t="s">
        <v>281</v>
      </c>
      <c r="K277" s="47">
        <v>430</v>
      </c>
      <c r="L277" s="231">
        <v>597</v>
      </c>
      <c r="M277" s="279"/>
      <c r="N277" s="319"/>
      <c r="O277" s="431"/>
      <c r="P277" s="455"/>
      <c r="Q277" s="4"/>
    </row>
    <row r="278" spans="1:17" s="5" customFormat="1" ht="22.5" x14ac:dyDescent="0.2">
      <c r="A278" s="389"/>
      <c r="B278" s="387"/>
      <c r="C278" s="385"/>
      <c r="D278" s="383"/>
      <c r="E278" s="411" t="s">
        <v>389</v>
      </c>
      <c r="F278" s="421" t="s">
        <v>68</v>
      </c>
      <c r="G278" s="390" t="s">
        <v>282</v>
      </c>
      <c r="H278" s="354" t="s">
        <v>86</v>
      </c>
      <c r="I278" s="194" t="s">
        <v>86</v>
      </c>
      <c r="J278" s="51" t="s">
        <v>280</v>
      </c>
      <c r="K278" s="47">
        <v>19</v>
      </c>
      <c r="L278" s="231">
        <v>12.49</v>
      </c>
      <c r="M278" s="279"/>
      <c r="N278" s="319"/>
      <c r="O278" s="431"/>
      <c r="P278" s="455"/>
      <c r="Q278" s="4"/>
    </row>
    <row r="279" spans="1:17" s="5" customFormat="1" ht="11.25" x14ac:dyDescent="0.2">
      <c r="A279" s="389"/>
      <c r="B279" s="387"/>
      <c r="C279" s="385"/>
      <c r="D279" s="383"/>
      <c r="E279" s="412"/>
      <c r="F279" s="422"/>
      <c r="G279" s="391"/>
      <c r="H279" s="356"/>
      <c r="I279" s="196"/>
      <c r="J279" s="51" t="s">
        <v>281</v>
      </c>
      <c r="K279" s="47">
        <v>430</v>
      </c>
      <c r="L279" s="228">
        <v>256</v>
      </c>
      <c r="M279" s="279"/>
      <c r="N279" s="319"/>
      <c r="O279" s="431"/>
      <c r="P279" s="455"/>
      <c r="Q279" s="4"/>
    </row>
    <row r="280" spans="1:17" s="5" customFormat="1" ht="22.5" x14ac:dyDescent="0.2">
      <c r="A280" s="389"/>
      <c r="B280" s="387"/>
      <c r="C280" s="385"/>
      <c r="D280" s="383"/>
      <c r="E280" s="66" t="s">
        <v>712</v>
      </c>
      <c r="F280" s="33" t="s">
        <v>223</v>
      </c>
      <c r="G280" s="46" t="s">
        <v>256</v>
      </c>
      <c r="H280" s="46" t="s">
        <v>86</v>
      </c>
      <c r="I280" s="191" t="s">
        <v>86</v>
      </c>
      <c r="J280" s="51" t="s">
        <v>283</v>
      </c>
      <c r="K280" s="47">
        <v>270</v>
      </c>
      <c r="L280" s="228">
        <v>412</v>
      </c>
      <c r="M280" s="279"/>
      <c r="N280" s="319"/>
      <c r="O280" s="431"/>
      <c r="P280" s="455"/>
      <c r="Q280" s="4"/>
    </row>
    <row r="281" spans="1:17" s="5" customFormat="1" ht="22.5" customHeight="1" x14ac:dyDescent="0.2">
      <c r="A281" s="389"/>
      <c r="B281" s="387"/>
      <c r="C281" s="385"/>
      <c r="D281" s="383"/>
      <c r="E281" s="411" t="s">
        <v>713</v>
      </c>
      <c r="F281" s="404" t="s">
        <v>284</v>
      </c>
      <c r="G281" s="354" t="s">
        <v>256</v>
      </c>
      <c r="H281" s="354" t="s">
        <v>86</v>
      </c>
      <c r="I281" s="194" t="s">
        <v>86</v>
      </c>
      <c r="J281" s="51" t="s">
        <v>285</v>
      </c>
      <c r="K281" s="157">
        <v>425</v>
      </c>
      <c r="L281" s="228">
        <v>663</v>
      </c>
      <c r="M281" s="279"/>
      <c r="N281" s="319"/>
      <c r="O281" s="431"/>
      <c r="P281" s="455"/>
      <c r="Q281" s="4"/>
    </row>
    <row r="282" spans="1:17" s="5" customFormat="1" ht="11.25" x14ac:dyDescent="0.2">
      <c r="A282" s="389"/>
      <c r="B282" s="387"/>
      <c r="C282" s="385"/>
      <c r="D282" s="383"/>
      <c r="E282" s="413"/>
      <c r="F282" s="405"/>
      <c r="G282" s="356"/>
      <c r="H282" s="356"/>
      <c r="I282" s="196"/>
      <c r="J282" s="51" t="s">
        <v>286</v>
      </c>
      <c r="K282" s="157">
        <v>19</v>
      </c>
      <c r="L282" s="231">
        <v>32</v>
      </c>
      <c r="M282" s="279"/>
      <c r="N282" s="319"/>
      <c r="O282" s="431"/>
      <c r="P282" s="455"/>
      <c r="Q282" s="4"/>
    </row>
    <row r="283" spans="1:17" s="5" customFormat="1" ht="11.25" x14ac:dyDescent="0.2">
      <c r="A283" s="389"/>
      <c r="B283" s="387"/>
      <c r="C283" s="385"/>
      <c r="D283" s="383"/>
      <c r="E283" s="315" t="s">
        <v>714</v>
      </c>
      <c r="F283" s="312" t="s">
        <v>633</v>
      </c>
      <c r="G283" s="272" t="s">
        <v>256</v>
      </c>
      <c r="H283" s="272" t="s">
        <v>86</v>
      </c>
      <c r="I283" s="275" t="s">
        <v>86</v>
      </c>
      <c r="J283" s="112" t="s">
        <v>634</v>
      </c>
      <c r="K283" s="155">
        <v>10</v>
      </c>
      <c r="L283" s="229">
        <v>235</v>
      </c>
      <c r="M283" s="279"/>
      <c r="N283" s="319"/>
      <c r="O283" s="431"/>
      <c r="P283" s="455"/>
      <c r="Q283" s="4"/>
    </row>
    <row r="284" spans="1:17" s="5" customFormat="1" ht="11.25" x14ac:dyDescent="0.2">
      <c r="A284" s="389"/>
      <c r="B284" s="387"/>
      <c r="C284" s="385"/>
      <c r="D284" s="383"/>
      <c r="E284" s="317"/>
      <c r="F284" s="314"/>
      <c r="G284" s="274"/>
      <c r="H284" s="274"/>
      <c r="I284" s="277"/>
      <c r="J284" s="112" t="s">
        <v>635</v>
      </c>
      <c r="K284" s="155">
        <v>100</v>
      </c>
      <c r="L284" s="229">
        <v>1085</v>
      </c>
      <c r="M284" s="279"/>
      <c r="N284" s="319"/>
      <c r="O284" s="431"/>
      <c r="P284" s="455"/>
      <c r="Q284" s="4"/>
    </row>
    <row r="285" spans="1:17" s="5" customFormat="1" ht="22.5" x14ac:dyDescent="0.2">
      <c r="A285" s="389"/>
      <c r="B285" s="387"/>
      <c r="C285" s="385"/>
      <c r="D285" s="383"/>
      <c r="E285" s="142" t="s">
        <v>715</v>
      </c>
      <c r="F285" s="141" t="s">
        <v>659</v>
      </c>
      <c r="G285" s="149" t="s">
        <v>256</v>
      </c>
      <c r="H285" s="149" t="s">
        <v>86</v>
      </c>
      <c r="I285" s="191" t="s">
        <v>86</v>
      </c>
      <c r="J285" s="101" t="s">
        <v>657</v>
      </c>
      <c r="K285" s="158" t="s">
        <v>167</v>
      </c>
      <c r="L285" s="222">
        <v>272</v>
      </c>
      <c r="M285" s="279"/>
      <c r="N285" s="319"/>
      <c r="O285" s="431"/>
      <c r="P285" s="455"/>
      <c r="Q285" s="4"/>
    </row>
    <row r="286" spans="1:17" s="5" customFormat="1" ht="11.25" x14ac:dyDescent="0.2">
      <c r="A286" s="389"/>
      <c r="B286" s="387"/>
      <c r="C286" s="385"/>
      <c r="D286" s="383"/>
      <c r="E286" s="315" t="s">
        <v>716</v>
      </c>
      <c r="F286" s="312" t="s">
        <v>660</v>
      </c>
      <c r="G286" s="272" t="s">
        <v>256</v>
      </c>
      <c r="H286" s="272" t="s">
        <v>86</v>
      </c>
      <c r="I286" s="275" t="s">
        <v>86</v>
      </c>
      <c r="J286" s="101" t="s">
        <v>663</v>
      </c>
      <c r="K286" s="158" t="s">
        <v>167</v>
      </c>
      <c r="L286" s="222">
        <v>62</v>
      </c>
      <c r="M286" s="279"/>
      <c r="N286" s="319"/>
      <c r="O286" s="431"/>
      <c r="P286" s="455"/>
      <c r="Q286" s="4"/>
    </row>
    <row r="287" spans="1:17" s="5" customFormat="1" ht="33" x14ac:dyDescent="0.2">
      <c r="A287" s="389"/>
      <c r="B287" s="387"/>
      <c r="C287" s="385"/>
      <c r="D287" s="383"/>
      <c r="E287" s="317"/>
      <c r="F287" s="314"/>
      <c r="G287" s="274"/>
      <c r="H287" s="274"/>
      <c r="I287" s="277"/>
      <c r="J287" s="101" t="s">
        <v>169</v>
      </c>
      <c r="K287" s="158" t="s">
        <v>167</v>
      </c>
      <c r="L287" s="245" t="s">
        <v>745</v>
      </c>
      <c r="M287" s="279"/>
      <c r="N287" s="319"/>
      <c r="O287" s="431"/>
      <c r="P287" s="455"/>
      <c r="Q287" s="4"/>
    </row>
    <row r="288" spans="1:17" s="5" customFormat="1" ht="22.5" x14ac:dyDescent="0.2">
      <c r="A288" s="389"/>
      <c r="B288" s="387"/>
      <c r="C288" s="385"/>
      <c r="D288" s="383"/>
      <c r="E288" s="142" t="s">
        <v>717</v>
      </c>
      <c r="F288" s="141" t="s">
        <v>658</v>
      </c>
      <c r="G288" s="149" t="s">
        <v>656</v>
      </c>
      <c r="H288" s="149" t="s">
        <v>86</v>
      </c>
      <c r="I288" s="191" t="s">
        <v>86</v>
      </c>
      <c r="J288" s="101" t="s">
        <v>657</v>
      </c>
      <c r="K288" s="233" t="s">
        <v>167</v>
      </c>
      <c r="L288" s="233">
        <v>351</v>
      </c>
      <c r="M288" s="279"/>
      <c r="N288" s="319"/>
      <c r="O288" s="431"/>
      <c r="P288" s="455"/>
      <c r="Q288" s="4"/>
    </row>
    <row r="289" spans="1:17" s="5" customFormat="1" ht="22.5" x14ac:dyDescent="0.2">
      <c r="A289" s="389"/>
      <c r="B289" s="387"/>
      <c r="C289" s="385"/>
      <c r="D289" s="383"/>
      <c r="E289" s="166" t="s">
        <v>667</v>
      </c>
      <c r="F289" s="141" t="s">
        <v>659</v>
      </c>
      <c r="G289" s="149" t="s">
        <v>256</v>
      </c>
      <c r="H289" s="149" t="s">
        <v>86</v>
      </c>
      <c r="I289" s="191" t="s">
        <v>86</v>
      </c>
      <c r="J289" s="101" t="s">
        <v>657</v>
      </c>
      <c r="K289" s="233" t="s">
        <v>167</v>
      </c>
      <c r="L289" s="233">
        <v>19</v>
      </c>
      <c r="M289" s="279"/>
      <c r="N289" s="319"/>
      <c r="O289" s="431"/>
      <c r="P289" s="455"/>
      <c r="Q289" s="4"/>
    </row>
    <row r="290" spans="1:17" s="5" customFormat="1" ht="22.5" x14ac:dyDescent="0.2">
      <c r="A290" s="389"/>
      <c r="B290" s="387"/>
      <c r="C290" s="385"/>
      <c r="D290" s="383"/>
      <c r="E290" s="166" t="s">
        <v>718</v>
      </c>
      <c r="F290" s="153" t="s">
        <v>660</v>
      </c>
      <c r="G290" s="149" t="s">
        <v>79</v>
      </c>
      <c r="H290" s="149" t="s">
        <v>86</v>
      </c>
      <c r="I290" s="191" t="s">
        <v>86</v>
      </c>
      <c r="J290" s="101" t="s">
        <v>663</v>
      </c>
      <c r="K290" s="233" t="s">
        <v>167</v>
      </c>
      <c r="L290" s="233">
        <v>243</v>
      </c>
      <c r="M290" s="279"/>
      <c r="N290" s="319"/>
      <c r="O290" s="431"/>
      <c r="P290" s="455"/>
      <c r="Q290" s="4"/>
    </row>
    <row r="291" spans="1:17" s="5" customFormat="1" ht="23.25" thickBot="1" x14ac:dyDescent="0.25">
      <c r="A291" s="389"/>
      <c r="B291" s="387"/>
      <c r="C291" s="385"/>
      <c r="D291" s="383"/>
      <c r="E291" s="166" t="s">
        <v>719</v>
      </c>
      <c r="F291" s="162" t="s">
        <v>661</v>
      </c>
      <c r="G291" s="163" t="s">
        <v>662</v>
      </c>
      <c r="H291" s="163" t="s">
        <v>86</v>
      </c>
      <c r="I291" s="209" t="s">
        <v>86</v>
      </c>
      <c r="J291" s="164" t="s">
        <v>93</v>
      </c>
      <c r="K291" s="252" t="s">
        <v>167</v>
      </c>
      <c r="L291" s="252">
        <v>308</v>
      </c>
      <c r="M291" s="463"/>
      <c r="N291" s="429"/>
      <c r="O291" s="431"/>
      <c r="P291" s="456"/>
      <c r="Q291" s="4"/>
    </row>
    <row r="292" spans="1:17" s="5" customFormat="1" ht="21" x14ac:dyDescent="0.2">
      <c r="A292" s="389"/>
      <c r="B292" s="387"/>
      <c r="C292" s="385"/>
      <c r="D292" s="383"/>
      <c r="E292" s="166">
        <v>5</v>
      </c>
      <c r="F292" s="160" t="s">
        <v>173</v>
      </c>
      <c r="G292" s="161"/>
      <c r="H292" s="146"/>
      <c r="I292" s="198"/>
      <c r="J292" s="58"/>
      <c r="K292" s="146"/>
      <c r="L292" s="184"/>
      <c r="M292" s="264" t="s">
        <v>430</v>
      </c>
      <c r="N292" s="261">
        <f>N293+N325+N340+N376</f>
        <v>88</v>
      </c>
      <c r="O292" s="431"/>
      <c r="P292" s="193">
        <v>74.400000000000006</v>
      </c>
      <c r="Q292" s="4"/>
    </row>
    <row r="293" spans="1:17" s="5" customFormat="1" ht="11.25" x14ac:dyDescent="0.2">
      <c r="A293" s="389"/>
      <c r="B293" s="387"/>
      <c r="C293" s="385"/>
      <c r="D293" s="383"/>
      <c r="E293" s="81"/>
      <c r="F293" s="82" t="s">
        <v>174</v>
      </c>
      <c r="G293" s="46"/>
      <c r="H293" s="52"/>
      <c r="I293" s="208"/>
      <c r="J293" s="54"/>
      <c r="K293" s="52"/>
      <c r="L293" s="50"/>
      <c r="M293" s="278" t="s">
        <v>315</v>
      </c>
      <c r="N293" s="318">
        <v>21.5</v>
      </c>
      <c r="O293" s="431"/>
      <c r="P293" s="454">
        <v>21.5</v>
      </c>
      <c r="Q293" s="4"/>
    </row>
    <row r="294" spans="1:17" s="5" customFormat="1" ht="11.25" x14ac:dyDescent="0.2">
      <c r="A294" s="389"/>
      <c r="B294" s="387"/>
      <c r="C294" s="385"/>
      <c r="D294" s="383"/>
      <c r="E294" s="44" t="s">
        <v>192</v>
      </c>
      <c r="F294" s="45" t="s">
        <v>174</v>
      </c>
      <c r="G294" s="47" t="s">
        <v>104</v>
      </c>
      <c r="H294" s="52" t="s">
        <v>86</v>
      </c>
      <c r="I294" s="208" t="s">
        <v>86</v>
      </c>
      <c r="J294" s="52" t="s">
        <v>105</v>
      </c>
      <c r="K294" s="226">
        <v>51</v>
      </c>
      <c r="L294" s="228">
        <v>51</v>
      </c>
      <c r="M294" s="279"/>
      <c r="N294" s="319"/>
      <c r="O294" s="431"/>
      <c r="P294" s="455"/>
      <c r="Q294" s="4"/>
    </row>
    <row r="295" spans="1:17" s="5" customFormat="1" ht="11.25" x14ac:dyDescent="0.2">
      <c r="A295" s="389"/>
      <c r="B295" s="387"/>
      <c r="C295" s="385"/>
      <c r="D295" s="383"/>
      <c r="E295" s="411" t="s">
        <v>408</v>
      </c>
      <c r="F295" s="404" t="s">
        <v>168</v>
      </c>
      <c r="G295" s="390" t="s">
        <v>104</v>
      </c>
      <c r="H295" s="392" t="s">
        <v>126</v>
      </c>
      <c r="I295" s="199" t="s">
        <v>126</v>
      </c>
      <c r="J295" s="52" t="s">
        <v>169</v>
      </c>
      <c r="K295" s="226">
        <v>1</v>
      </c>
      <c r="L295" s="228">
        <v>1</v>
      </c>
      <c r="M295" s="279"/>
      <c r="N295" s="319"/>
      <c r="O295" s="431"/>
      <c r="P295" s="455"/>
      <c r="Q295" s="4"/>
    </row>
    <row r="296" spans="1:17" s="5" customFormat="1" ht="11.25" x14ac:dyDescent="0.2">
      <c r="A296" s="389"/>
      <c r="B296" s="387"/>
      <c r="C296" s="385"/>
      <c r="D296" s="383"/>
      <c r="E296" s="412"/>
      <c r="F296" s="405"/>
      <c r="G296" s="391"/>
      <c r="H296" s="393"/>
      <c r="I296" s="210" t="s">
        <v>112</v>
      </c>
      <c r="J296" s="52" t="s">
        <v>170</v>
      </c>
      <c r="K296" s="226">
        <v>6</v>
      </c>
      <c r="L296" s="228">
        <v>6</v>
      </c>
      <c r="M296" s="279"/>
      <c r="N296" s="319"/>
      <c r="O296" s="431"/>
      <c r="P296" s="455"/>
      <c r="Q296" s="4"/>
    </row>
    <row r="297" spans="1:17" s="5" customFormat="1" ht="11.25" x14ac:dyDescent="0.2">
      <c r="A297" s="389"/>
      <c r="B297" s="387"/>
      <c r="C297" s="385"/>
      <c r="D297" s="383"/>
      <c r="E297" s="411" t="s">
        <v>409</v>
      </c>
      <c r="F297" s="404" t="s">
        <v>111</v>
      </c>
      <c r="G297" s="390" t="s">
        <v>104</v>
      </c>
      <c r="H297" s="392" t="s">
        <v>112</v>
      </c>
      <c r="I297" s="199" t="s">
        <v>112</v>
      </c>
      <c r="J297" s="52" t="s">
        <v>163</v>
      </c>
      <c r="K297" s="226">
        <v>3</v>
      </c>
      <c r="L297" s="228">
        <v>3</v>
      </c>
      <c r="M297" s="279"/>
      <c r="N297" s="319"/>
      <c r="O297" s="431"/>
      <c r="P297" s="455"/>
      <c r="Q297" s="4"/>
    </row>
    <row r="298" spans="1:17" s="5" customFormat="1" ht="11.25" x14ac:dyDescent="0.2">
      <c r="A298" s="389"/>
      <c r="B298" s="387"/>
      <c r="C298" s="385"/>
      <c r="D298" s="383"/>
      <c r="E298" s="412"/>
      <c r="F298" s="405"/>
      <c r="G298" s="391"/>
      <c r="H298" s="393"/>
      <c r="I298" s="210"/>
      <c r="J298" s="48" t="s">
        <v>175</v>
      </c>
      <c r="K298" s="226">
        <v>1</v>
      </c>
      <c r="L298" s="228">
        <v>1</v>
      </c>
      <c r="M298" s="279"/>
      <c r="N298" s="319"/>
      <c r="O298" s="431"/>
      <c r="P298" s="455"/>
      <c r="Q298" s="4"/>
    </row>
    <row r="299" spans="1:17" s="5" customFormat="1" ht="33.75" x14ac:dyDescent="0.2">
      <c r="A299" s="389"/>
      <c r="B299" s="387"/>
      <c r="C299" s="385"/>
      <c r="D299" s="383"/>
      <c r="E299" s="63" t="s">
        <v>410</v>
      </c>
      <c r="F299" s="45" t="s">
        <v>162</v>
      </c>
      <c r="G299" s="47" t="s">
        <v>104</v>
      </c>
      <c r="H299" s="52" t="s">
        <v>112</v>
      </c>
      <c r="I299" s="208" t="s">
        <v>112</v>
      </c>
      <c r="J299" s="52" t="s">
        <v>116</v>
      </c>
      <c r="K299" s="226">
        <v>1</v>
      </c>
      <c r="L299" s="228">
        <v>1</v>
      </c>
      <c r="M299" s="279"/>
      <c r="N299" s="319"/>
      <c r="O299" s="431"/>
      <c r="P299" s="455"/>
      <c r="Q299" s="4"/>
    </row>
    <row r="300" spans="1:17" s="5" customFormat="1" ht="22.5" x14ac:dyDescent="0.2">
      <c r="A300" s="389"/>
      <c r="B300" s="387"/>
      <c r="C300" s="385"/>
      <c r="D300" s="383"/>
      <c r="E300" s="63" t="s">
        <v>411</v>
      </c>
      <c r="F300" s="45" t="s">
        <v>165</v>
      </c>
      <c r="G300" s="47" t="s">
        <v>104</v>
      </c>
      <c r="H300" s="52" t="s">
        <v>108</v>
      </c>
      <c r="I300" s="208" t="s">
        <v>108</v>
      </c>
      <c r="J300" s="52" t="s">
        <v>148</v>
      </c>
      <c r="K300" s="226">
        <v>1</v>
      </c>
      <c r="L300" s="228">
        <v>1</v>
      </c>
      <c r="M300" s="279"/>
      <c r="N300" s="319"/>
      <c r="O300" s="431"/>
      <c r="P300" s="455"/>
      <c r="Q300" s="4"/>
    </row>
    <row r="301" spans="1:17" s="5" customFormat="1" ht="22.5" x14ac:dyDescent="0.2">
      <c r="A301" s="389"/>
      <c r="B301" s="387"/>
      <c r="C301" s="385"/>
      <c r="D301" s="383"/>
      <c r="E301" s="44" t="s">
        <v>412</v>
      </c>
      <c r="F301" s="45" t="s">
        <v>166</v>
      </c>
      <c r="G301" s="47" t="s">
        <v>104</v>
      </c>
      <c r="H301" s="52" t="s">
        <v>167</v>
      </c>
      <c r="I301" s="208" t="s">
        <v>86</v>
      </c>
      <c r="J301" s="52" t="s">
        <v>136</v>
      </c>
      <c r="K301" s="226">
        <v>2</v>
      </c>
      <c r="L301" s="228">
        <v>2</v>
      </c>
      <c r="M301" s="279"/>
      <c r="N301" s="319"/>
      <c r="O301" s="431"/>
      <c r="P301" s="455"/>
      <c r="Q301" s="4"/>
    </row>
    <row r="302" spans="1:17" s="5" customFormat="1" ht="22.5" x14ac:dyDescent="0.2">
      <c r="A302" s="389"/>
      <c r="B302" s="387"/>
      <c r="C302" s="385"/>
      <c r="D302" s="383"/>
      <c r="E302" s="44" t="s">
        <v>413</v>
      </c>
      <c r="F302" s="45" t="s">
        <v>176</v>
      </c>
      <c r="G302" s="47" t="s">
        <v>104</v>
      </c>
      <c r="H302" s="52" t="s">
        <v>86</v>
      </c>
      <c r="I302" s="208" t="s">
        <v>86</v>
      </c>
      <c r="J302" s="52" t="s">
        <v>119</v>
      </c>
      <c r="K302" s="226">
        <v>1</v>
      </c>
      <c r="L302" s="228">
        <v>1</v>
      </c>
      <c r="M302" s="279"/>
      <c r="N302" s="319"/>
      <c r="O302" s="431"/>
      <c r="P302" s="455"/>
      <c r="Q302" s="4"/>
    </row>
    <row r="303" spans="1:17" s="5" customFormat="1" ht="11.25" x14ac:dyDescent="0.2">
      <c r="A303" s="389"/>
      <c r="B303" s="387"/>
      <c r="C303" s="385"/>
      <c r="D303" s="383"/>
      <c r="E303" s="411" t="s">
        <v>414</v>
      </c>
      <c r="F303" s="404" t="s">
        <v>120</v>
      </c>
      <c r="G303" s="390" t="s">
        <v>104</v>
      </c>
      <c r="H303" s="392" t="s">
        <v>86</v>
      </c>
      <c r="I303" s="199" t="s">
        <v>86</v>
      </c>
      <c r="J303" s="52" t="s">
        <v>121</v>
      </c>
      <c r="K303" s="226">
        <v>2</v>
      </c>
      <c r="L303" s="228">
        <v>2</v>
      </c>
      <c r="M303" s="279"/>
      <c r="N303" s="319"/>
      <c r="O303" s="431"/>
      <c r="P303" s="455"/>
      <c r="Q303" s="4"/>
    </row>
    <row r="304" spans="1:17" s="5" customFormat="1" ht="11.25" x14ac:dyDescent="0.2">
      <c r="A304" s="389"/>
      <c r="B304" s="387"/>
      <c r="C304" s="385"/>
      <c r="D304" s="383"/>
      <c r="E304" s="412"/>
      <c r="F304" s="405"/>
      <c r="G304" s="391"/>
      <c r="H304" s="393"/>
      <c r="I304" s="210"/>
      <c r="J304" s="52" t="s">
        <v>93</v>
      </c>
      <c r="K304" s="226">
        <v>2</v>
      </c>
      <c r="L304" s="228">
        <v>2</v>
      </c>
      <c r="M304" s="279"/>
      <c r="N304" s="319"/>
      <c r="O304" s="431"/>
      <c r="P304" s="455"/>
      <c r="Q304" s="4"/>
    </row>
    <row r="305" spans="1:17" s="5" customFormat="1" ht="11.25" x14ac:dyDescent="0.2">
      <c r="A305" s="389"/>
      <c r="B305" s="387"/>
      <c r="C305" s="385"/>
      <c r="D305" s="383"/>
      <c r="E305" s="66"/>
      <c r="F305" s="48" t="s">
        <v>407</v>
      </c>
      <c r="G305" s="59"/>
      <c r="H305" s="61"/>
      <c r="I305" s="210"/>
      <c r="J305" s="52"/>
      <c r="K305" s="226"/>
      <c r="L305" s="228"/>
      <c r="M305" s="279"/>
      <c r="N305" s="319"/>
      <c r="O305" s="431"/>
      <c r="P305" s="455"/>
      <c r="Q305" s="4"/>
    </row>
    <row r="306" spans="1:17" s="5" customFormat="1" ht="56.25" x14ac:dyDescent="0.2">
      <c r="A306" s="389"/>
      <c r="B306" s="387"/>
      <c r="C306" s="385"/>
      <c r="D306" s="383"/>
      <c r="E306" s="24" t="s">
        <v>415</v>
      </c>
      <c r="F306" s="49" t="s">
        <v>417</v>
      </c>
      <c r="G306" s="6" t="s">
        <v>288</v>
      </c>
      <c r="H306" s="6" t="s">
        <v>86</v>
      </c>
      <c r="I306" s="191" t="s">
        <v>86</v>
      </c>
      <c r="J306" s="35" t="s">
        <v>144</v>
      </c>
      <c r="K306" s="228">
        <v>6</v>
      </c>
      <c r="L306" s="228">
        <v>6</v>
      </c>
      <c r="M306" s="279"/>
      <c r="N306" s="319"/>
      <c r="O306" s="431"/>
      <c r="P306" s="455"/>
      <c r="Q306" s="4"/>
    </row>
    <row r="307" spans="1:17" s="5" customFormat="1" ht="11.25" x14ac:dyDescent="0.2">
      <c r="A307" s="389"/>
      <c r="B307" s="387"/>
      <c r="C307" s="385"/>
      <c r="D307" s="383"/>
      <c r="E307" s="272" t="s">
        <v>416</v>
      </c>
      <c r="F307" s="382" t="s">
        <v>68</v>
      </c>
      <c r="G307" s="302" t="s">
        <v>289</v>
      </c>
      <c r="H307" s="278" t="s">
        <v>86</v>
      </c>
      <c r="I307" s="275" t="s">
        <v>86</v>
      </c>
      <c r="J307" s="35" t="s">
        <v>210</v>
      </c>
      <c r="K307" s="228">
        <v>1</v>
      </c>
      <c r="L307" s="228">
        <v>1</v>
      </c>
      <c r="M307" s="279"/>
      <c r="N307" s="319"/>
      <c r="O307" s="431"/>
      <c r="P307" s="455"/>
      <c r="Q307" s="4"/>
    </row>
    <row r="308" spans="1:17" s="5" customFormat="1" ht="11.25" x14ac:dyDescent="0.2">
      <c r="A308" s="389"/>
      <c r="B308" s="387"/>
      <c r="C308" s="385"/>
      <c r="D308" s="383"/>
      <c r="E308" s="274"/>
      <c r="F308" s="406"/>
      <c r="G308" s="304"/>
      <c r="H308" s="280"/>
      <c r="I308" s="277"/>
      <c r="J308" s="35" t="s">
        <v>290</v>
      </c>
      <c r="K308" s="228">
        <v>10</v>
      </c>
      <c r="L308" s="228">
        <v>19</v>
      </c>
      <c r="M308" s="279"/>
      <c r="N308" s="319"/>
      <c r="O308" s="431"/>
      <c r="P308" s="455"/>
      <c r="Q308" s="4"/>
    </row>
    <row r="309" spans="1:17" s="5" customFormat="1" ht="11.25" x14ac:dyDescent="0.2">
      <c r="A309" s="389"/>
      <c r="B309" s="387"/>
      <c r="C309" s="385"/>
      <c r="D309" s="383"/>
      <c r="E309" s="272" t="s">
        <v>390</v>
      </c>
      <c r="F309" s="382" t="s">
        <v>291</v>
      </c>
      <c r="G309" s="302" t="s">
        <v>289</v>
      </c>
      <c r="H309" s="278" t="s">
        <v>86</v>
      </c>
      <c r="I309" s="275" t="s">
        <v>86</v>
      </c>
      <c r="J309" s="35" t="s">
        <v>290</v>
      </c>
      <c r="K309" s="228">
        <v>50</v>
      </c>
      <c r="L309" s="228">
        <v>79</v>
      </c>
      <c r="M309" s="279"/>
      <c r="N309" s="319"/>
      <c r="O309" s="431"/>
      <c r="P309" s="455"/>
      <c r="Q309" s="4"/>
    </row>
    <row r="310" spans="1:17" s="5" customFormat="1" ht="11.25" x14ac:dyDescent="0.2">
      <c r="A310" s="389"/>
      <c r="B310" s="387"/>
      <c r="C310" s="385"/>
      <c r="D310" s="383"/>
      <c r="E310" s="274"/>
      <c r="F310" s="406"/>
      <c r="G310" s="304"/>
      <c r="H310" s="280"/>
      <c r="I310" s="277"/>
      <c r="J310" s="35" t="s">
        <v>292</v>
      </c>
      <c r="K310" s="228">
        <v>1</v>
      </c>
      <c r="L310" s="228">
        <v>0</v>
      </c>
      <c r="M310" s="279"/>
      <c r="N310" s="319"/>
      <c r="O310" s="431"/>
      <c r="P310" s="455"/>
      <c r="Q310" s="4"/>
    </row>
    <row r="311" spans="1:17" s="5" customFormat="1" ht="11.25" x14ac:dyDescent="0.2">
      <c r="A311" s="389"/>
      <c r="B311" s="387"/>
      <c r="C311" s="385"/>
      <c r="D311" s="383"/>
      <c r="E311" s="272" t="s">
        <v>391</v>
      </c>
      <c r="F311" s="382" t="s">
        <v>218</v>
      </c>
      <c r="G311" s="302" t="s">
        <v>289</v>
      </c>
      <c r="H311" s="278" t="s">
        <v>86</v>
      </c>
      <c r="I311" s="275" t="s">
        <v>86</v>
      </c>
      <c r="J311" s="35" t="s">
        <v>293</v>
      </c>
      <c r="K311" s="228">
        <v>12</v>
      </c>
      <c r="L311" s="228">
        <v>10</v>
      </c>
      <c r="M311" s="279"/>
      <c r="N311" s="319"/>
      <c r="O311" s="431"/>
      <c r="P311" s="455"/>
      <c r="Q311" s="4"/>
    </row>
    <row r="312" spans="1:17" s="5" customFormat="1" ht="11.25" x14ac:dyDescent="0.2">
      <c r="A312" s="389"/>
      <c r="B312" s="387"/>
      <c r="C312" s="385"/>
      <c r="D312" s="383"/>
      <c r="E312" s="273"/>
      <c r="F312" s="383"/>
      <c r="G312" s="303"/>
      <c r="H312" s="279"/>
      <c r="I312" s="276"/>
      <c r="J312" s="35" t="s">
        <v>294</v>
      </c>
      <c r="K312" s="228">
        <v>13</v>
      </c>
      <c r="L312" s="228">
        <v>14</v>
      </c>
      <c r="M312" s="279"/>
      <c r="N312" s="319"/>
      <c r="O312" s="431"/>
      <c r="P312" s="455"/>
      <c r="Q312" s="4"/>
    </row>
    <row r="313" spans="1:17" s="5" customFormat="1" ht="11.25" x14ac:dyDescent="0.2">
      <c r="A313" s="389"/>
      <c r="B313" s="387"/>
      <c r="C313" s="385"/>
      <c r="D313" s="383"/>
      <c r="E313" s="273"/>
      <c r="F313" s="383"/>
      <c r="G313" s="303"/>
      <c r="H313" s="279"/>
      <c r="I313" s="276"/>
      <c r="J313" s="35" t="s">
        <v>295</v>
      </c>
      <c r="K313" s="228">
        <v>12</v>
      </c>
      <c r="L313" s="228">
        <v>16</v>
      </c>
      <c r="M313" s="279"/>
      <c r="N313" s="319"/>
      <c r="O313" s="431"/>
      <c r="P313" s="455"/>
      <c r="Q313" s="4"/>
    </row>
    <row r="314" spans="1:17" s="5" customFormat="1" ht="11.25" x14ac:dyDescent="0.2">
      <c r="A314" s="389"/>
      <c r="B314" s="387"/>
      <c r="C314" s="385"/>
      <c r="D314" s="383"/>
      <c r="E314" s="274"/>
      <c r="F314" s="406"/>
      <c r="G314" s="304"/>
      <c r="H314" s="280"/>
      <c r="I314" s="277"/>
      <c r="J314" s="35" t="s">
        <v>294</v>
      </c>
      <c r="K314" s="228">
        <v>5</v>
      </c>
      <c r="L314" s="228">
        <v>18</v>
      </c>
      <c r="M314" s="279"/>
      <c r="N314" s="319"/>
      <c r="O314" s="431"/>
      <c r="P314" s="455"/>
      <c r="Q314" s="4"/>
    </row>
    <row r="315" spans="1:17" s="5" customFormat="1" ht="11.25" x14ac:dyDescent="0.2">
      <c r="A315" s="389"/>
      <c r="B315" s="387"/>
      <c r="C315" s="385"/>
      <c r="D315" s="383"/>
      <c r="E315" s="272" t="s">
        <v>392</v>
      </c>
      <c r="F315" s="382" t="s">
        <v>208</v>
      </c>
      <c r="G315" s="278" t="s">
        <v>289</v>
      </c>
      <c r="H315" s="423" t="s">
        <v>86</v>
      </c>
      <c r="I315" s="284" t="s">
        <v>86</v>
      </c>
      <c r="J315" s="35" t="s">
        <v>210</v>
      </c>
      <c r="K315" s="228">
        <v>5</v>
      </c>
      <c r="L315" s="228">
        <v>3</v>
      </c>
      <c r="M315" s="279"/>
      <c r="N315" s="319"/>
      <c r="O315" s="431"/>
      <c r="P315" s="455"/>
      <c r="Q315" s="4"/>
    </row>
    <row r="316" spans="1:17" s="5" customFormat="1" ht="11.25" x14ac:dyDescent="0.2">
      <c r="A316" s="389"/>
      <c r="B316" s="387"/>
      <c r="C316" s="385"/>
      <c r="D316" s="383"/>
      <c r="E316" s="273"/>
      <c r="F316" s="383"/>
      <c r="G316" s="279"/>
      <c r="H316" s="424"/>
      <c r="I316" s="291"/>
      <c r="J316" s="35" t="s">
        <v>211</v>
      </c>
      <c r="K316" s="228">
        <v>5</v>
      </c>
      <c r="L316" s="228">
        <v>8</v>
      </c>
      <c r="M316" s="279"/>
      <c r="N316" s="319"/>
      <c r="O316" s="431"/>
      <c r="P316" s="455"/>
      <c r="Q316" s="4"/>
    </row>
    <row r="317" spans="1:17" s="5" customFormat="1" ht="11.25" x14ac:dyDescent="0.2">
      <c r="A317" s="389"/>
      <c r="B317" s="387"/>
      <c r="C317" s="385"/>
      <c r="D317" s="383"/>
      <c r="E317" s="274"/>
      <c r="F317" s="406"/>
      <c r="G317" s="280"/>
      <c r="H317" s="425"/>
      <c r="I317" s="285"/>
      <c r="J317" s="35" t="s">
        <v>212</v>
      </c>
      <c r="K317" s="228">
        <v>1</v>
      </c>
      <c r="L317" s="228">
        <v>1</v>
      </c>
      <c r="M317" s="279"/>
      <c r="N317" s="319"/>
      <c r="O317" s="431"/>
      <c r="P317" s="455"/>
      <c r="Q317" s="4"/>
    </row>
    <row r="318" spans="1:17" s="5" customFormat="1" ht="11.25" x14ac:dyDescent="0.2">
      <c r="A318" s="389"/>
      <c r="B318" s="387"/>
      <c r="C318" s="385"/>
      <c r="D318" s="383"/>
      <c r="E318" s="272" t="s">
        <v>393</v>
      </c>
      <c r="F318" s="382" t="s">
        <v>296</v>
      </c>
      <c r="G318" s="302" t="s">
        <v>289</v>
      </c>
      <c r="H318" s="278" t="s">
        <v>297</v>
      </c>
      <c r="I318" s="275" t="s">
        <v>750</v>
      </c>
      <c r="J318" s="35" t="s">
        <v>210</v>
      </c>
      <c r="K318" s="222">
        <v>1</v>
      </c>
      <c r="L318" s="222">
        <v>1</v>
      </c>
      <c r="M318" s="279"/>
      <c r="N318" s="319"/>
      <c r="O318" s="431"/>
      <c r="P318" s="455"/>
      <c r="Q318" s="4"/>
    </row>
    <row r="319" spans="1:17" s="5" customFormat="1" ht="11.25" x14ac:dyDescent="0.2">
      <c r="A319" s="389"/>
      <c r="B319" s="387"/>
      <c r="C319" s="385"/>
      <c r="D319" s="383"/>
      <c r="E319" s="274"/>
      <c r="F319" s="406"/>
      <c r="G319" s="304"/>
      <c r="H319" s="280"/>
      <c r="I319" s="277"/>
      <c r="J319" s="74" t="s">
        <v>170</v>
      </c>
      <c r="K319" s="222">
        <v>10</v>
      </c>
      <c r="L319" s="222">
        <v>12</v>
      </c>
      <c r="M319" s="279"/>
      <c r="N319" s="319"/>
      <c r="O319" s="431"/>
      <c r="P319" s="455"/>
      <c r="Q319" s="4"/>
    </row>
    <row r="320" spans="1:17" s="5" customFormat="1" ht="22.5" x14ac:dyDescent="0.2">
      <c r="A320" s="389"/>
      <c r="B320" s="387"/>
      <c r="C320" s="385"/>
      <c r="D320" s="383"/>
      <c r="E320" s="24" t="s">
        <v>394</v>
      </c>
      <c r="F320" s="83" t="s">
        <v>298</v>
      </c>
      <c r="G320" s="76" t="s">
        <v>289</v>
      </c>
      <c r="H320" s="77" t="s">
        <v>86</v>
      </c>
      <c r="I320" s="194" t="s">
        <v>86</v>
      </c>
      <c r="J320" s="35" t="s">
        <v>233</v>
      </c>
      <c r="K320" s="222">
        <v>1</v>
      </c>
      <c r="L320" s="222">
        <v>2</v>
      </c>
      <c r="M320" s="279"/>
      <c r="N320" s="319"/>
      <c r="O320" s="431"/>
      <c r="P320" s="455"/>
      <c r="Q320" s="4"/>
    </row>
    <row r="321" spans="1:17" s="5" customFormat="1" ht="11.25" x14ac:dyDescent="0.2">
      <c r="A321" s="389"/>
      <c r="B321" s="387"/>
      <c r="C321" s="385"/>
      <c r="D321" s="383"/>
      <c r="E321" s="272" t="s">
        <v>395</v>
      </c>
      <c r="F321" s="324" t="s">
        <v>223</v>
      </c>
      <c r="G321" s="428" t="s">
        <v>289</v>
      </c>
      <c r="H321" s="278" t="s">
        <v>86</v>
      </c>
      <c r="I321" s="275" t="s">
        <v>86</v>
      </c>
      <c r="J321" s="35" t="s">
        <v>170</v>
      </c>
      <c r="K321" s="40">
        <v>20</v>
      </c>
      <c r="L321" s="40">
        <v>31</v>
      </c>
      <c r="M321" s="279"/>
      <c r="N321" s="319"/>
      <c r="O321" s="431"/>
      <c r="P321" s="455"/>
      <c r="Q321" s="4"/>
    </row>
    <row r="322" spans="1:17" s="5" customFormat="1" ht="11.25" x14ac:dyDescent="0.2">
      <c r="A322" s="389"/>
      <c r="B322" s="387"/>
      <c r="C322" s="385"/>
      <c r="D322" s="383"/>
      <c r="E322" s="274"/>
      <c r="F322" s="324"/>
      <c r="G322" s="428"/>
      <c r="H322" s="280"/>
      <c r="I322" s="277"/>
      <c r="J322" s="35" t="s">
        <v>222</v>
      </c>
      <c r="K322" s="228">
        <v>2</v>
      </c>
      <c r="L322" s="228">
        <v>2</v>
      </c>
      <c r="M322" s="279"/>
      <c r="N322" s="319"/>
      <c r="O322" s="431"/>
      <c r="P322" s="455"/>
      <c r="Q322" s="4"/>
    </row>
    <row r="323" spans="1:17" s="5" customFormat="1" ht="22.5" x14ac:dyDescent="0.2">
      <c r="A323" s="389"/>
      <c r="B323" s="387"/>
      <c r="C323" s="385"/>
      <c r="D323" s="383"/>
      <c r="E323" s="24" t="s">
        <v>396</v>
      </c>
      <c r="F323" s="49" t="s">
        <v>229</v>
      </c>
      <c r="G323" s="42" t="s">
        <v>289</v>
      </c>
      <c r="H323" s="77" t="s">
        <v>297</v>
      </c>
      <c r="I323" s="194" t="s">
        <v>230</v>
      </c>
      <c r="J323" s="35" t="s">
        <v>231</v>
      </c>
      <c r="K323" s="228">
        <v>1</v>
      </c>
      <c r="L323" s="228">
        <v>1</v>
      </c>
      <c r="M323" s="279"/>
      <c r="N323" s="319"/>
      <c r="O323" s="431"/>
      <c r="P323" s="455"/>
      <c r="Q323" s="4"/>
    </row>
    <row r="324" spans="1:17" s="5" customFormat="1" ht="22.5" x14ac:dyDescent="0.2">
      <c r="A324" s="389"/>
      <c r="B324" s="387"/>
      <c r="C324" s="385"/>
      <c r="D324" s="383"/>
      <c r="E324" s="24" t="s">
        <v>397</v>
      </c>
      <c r="F324" s="49" t="s">
        <v>299</v>
      </c>
      <c r="G324" s="73" t="s">
        <v>289</v>
      </c>
      <c r="H324" s="42" t="s">
        <v>86</v>
      </c>
      <c r="I324" s="201" t="s">
        <v>86</v>
      </c>
      <c r="J324" s="35" t="s">
        <v>236</v>
      </c>
      <c r="K324" s="228">
        <v>4</v>
      </c>
      <c r="L324" s="228">
        <v>4</v>
      </c>
      <c r="M324" s="279"/>
      <c r="N324" s="319"/>
      <c r="O324" s="431"/>
      <c r="P324" s="456"/>
      <c r="Q324" s="4"/>
    </row>
    <row r="325" spans="1:17" s="5" customFormat="1" ht="11.25" x14ac:dyDescent="0.2">
      <c r="A325" s="389"/>
      <c r="B325" s="387"/>
      <c r="C325" s="385"/>
      <c r="D325" s="383"/>
      <c r="E325" s="24"/>
      <c r="F325" s="84" t="s">
        <v>300</v>
      </c>
      <c r="G325" s="67" t="s">
        <v>289</v>
      </c>
      <c r="H325" s="67"/>
      <c r="I325" s="200"/>
      <c r="J325" s="68"/>
      <c r="K325" s="226"/>
      <c r="L325" s="228"/>
      <c r="M325" s="278" t="s">
        <v>315</v>
      </c>
      <c r="N325" s="318">
        <v>14</v>
      </c>
      <c r="O325" s="431"/>
      <c r="P325" s="454">
        <v>14</v>
      </c>
      <c r="Q325" s="4"/>
    </row>
    <row r="326" spans="1:17" s="5" customFormat="1" ht="11.25" x14ac:dyDescent="0.2">
      <c r="A326" s="389"/>
      <c r="B326" s="387"/>
      <c r="C326" s="385"/>
      <c r="D326" s="383"/>
      <c r="E326" s="272" t="s">
        <v>398</v>
      </c>
      <c r="F326" s="324" t="s">
        <v>238</v>
      </c>
      <c r="G326" s="428" t="s">
        <v>289</v>
      </c>
      <c r="H326" s="433" t="s">
        <v>86</v>
      </c>
      <c r="I326" s="275" t="s">
        <v>86</v>
      </c>
      <c r="J326" s="35" t="s">
        <v>212</v>
      </c>
      <c r="K326" s="228">
        <v>1</v>
      </c>
      <c r="L326" s="228">
        <v>1</v>
      </c>
      <c r="M326" s="279"/>
      <c r="N326" s="319"/>
      <c r="O326" s="431"/>
      <c r="P326" s="455"/>
      <c r="Q326" s="4"/>
    </row>
    <row r="327" spans="1:17" s="5" customFormat="1" ht="11.25" x14ac:dyDescent="0.2">
      <c r="A327" s="389"/>
      <c r="B327" s="387"/>
      <c r="C327" s="385"/>
      <c r="D327" s="383"/>
      <c r="E327" s="273"/>
      <c r="F327" s="324"/>
      <c r="G327" s="428"/>
      <c r="H327" s="433"/>
      <c r="I327" s="276"/>
      <c r="J327" s="35" t="s">
        <v>211</v>
      </c>
      <c r="K327" s="228" t="s">
        <v>122</v>
      </c>
      <c r="L327" s="228">
        <v>12</v>
      </c>
      <c r="M327" s="279"/>
      <c r="N327" s="319"/>
      <c r="O327" s="431"/>
      <c r="P327" s="455"/>
      <c r="Q327" s="4"/>
    </row>
    <row r="328" spans="1:17" s="5" customFormat="1" ht="11.25" x14ac:dyDescent="0.2">
      <c r="A328" s="389"/>
      <c r="B328" s="387"/>
      <c r="C328" s="385"/>
      <c r="D328" s="383"/>
      <c r="E328" s="274"/>
      <c r="F328" s="324"/>
      <c r="G328" s="428"/>
      <c r="H328" s="433"/>
      <c r="I328" s="277"/>
      <c r="J328" s="36" t="s">
        <v>301</v>
      </c>
      <c r="K328" s="228">
        <v>70</v>
      </c>
      <c r="L328" s="228">
        <v>83</v>
      </c>
      <c r="M328" s="279"/>
      <c r="N328" s="319"/>
      <c r="O328" s="431"/>
      <c r="P328" s="455"/>
      <c r="Q328" s="4"/>
    </row>
    <row r="329" spans="1:17" s="5" customFormat="1" ht="11.25" x14ac:dyDescent="0.2">
      <c r="A329" s="389"/>
      <c r="B329" s="387"/>
      <c r="C329" s="385"/>
      <c r="D329" s="383"/>
      <c r="E329" s="272" t="s">
        <v>399</v>
      </c>
      <c r="F329" s="382" t="s">
        <v>35</v>
      </c>
      <c r="G329" s="423" t="s">
        <v>289</v>
      </c>
      <c r="H329" s="278" t="s">
        <v>86</v>
      </c>
      <c r="I329" s="275" t="s">
        <v>86</v>
      </c>
      <c r="J329" s="35" t="s">
        <v>240</v>
      </c>
      <c r="K329" s="228">
        <v>70</v>
      </c>
      <c r="L329" s="228">
        <v>110</v>
      </c>
      <c r="M329" s="279"/>
      <c r="N329" s="319"/>
      <c r="O329" s="431"/>
      <c r="P329" s="455"/>
      <c r="Q329" s="4"/>
    </row>
    <row r="330" spans="1:17" s="5" customFormat="1" ht="11.25" x14ac:dyDescent="0.2">
      <c r="A330" s="389"/>
      <c r="B330" s="387"/>
      <c r="C330" s="385"/>
      <c r="D330" s="383"/>
      <c r="E330" s="273"/>
      <c r="F330" s="383"/>
      <c r="G330" s="424"/>
      <c r="H330" s="279"/>
      <c r="I330" s="276"/>
      <c r="J330" s="35" t="s">
        <v>302</v>
      </c>
      <c r="K330" s="228">
        <v>40</v>
      </c>
      <c r="L330" s="228">
        <v>45</v>
      </c>
      <c r="M330" s="279"/>
      <c r="N330" s="319"/>
      <c r="O330" s="431"/>
      <c r="P330" s="455"/>
      <c r="Q330" s="4"/>
    </row>
    <row r="331" spans="1:17" s="5" customFormat="1" ht="22.5" x14ac:dyDescent="0.2">
      <c r="A331" s="389"/>
      <c r="B331" s="387"/>
      <c r="C331" s="385"/>
      <c r="D331" s="383"/>
      <c r="E331" s="274"/>
      <c r="F331" s="406"/>
      <c r="G331" s="425"/>
      <c r="H331" s="280"/>
      <c r="I331" s="277"/>
      <c r="J331" s="35" t="s">
        <v>303</v>
      </c>
      <c r="K331" s="228" t="s">
        <v>304</v>
      </c>
      <c r="L331" s="228" t="s">
        <v>304</v>
      </c>
      <c r="M331" s="279"/>
      <c r="N331" s="319"/>
      <c r="O331" s="431"/>
      <c r="P331" s="455"/>
      <c r="Q331" s="4"/>
    </row>
    <row r="332" spans="1:17" s="5" customFormat="1" ht="11.25" x14ac:dyDescent="0.2">
      <c r="A332" s="389"/>
      <c r="B332" s="387"/>
      <c r="C332" s="385"/>
      <c r="D332" s="383"/>
      <c r="E332" s="272" t="s">
        <v>400</v>
      </c>
      <c r="F332" s="324" t="s">
        <v>314</v>
      </c>
      <c r="G332" s="428" t="s">
        <v>289</v>
      </c>
      <c r="H332" s="433" t="s">
        <v>86</v>
      </c>
      <c r="I332" s="275" t="s">
        <v>86</v>
      </c>
      <c r="J332" s="35" t="s">
        <v>305</v>
      </c>
      <c r="K332" s="228">
        <v>1</v>
      </c>
      <c r="L332" s="228">
        <v>1</v>
      </c>
      <c r="M332" s="279"/>
      <c r="N332" s="319"/>
      <c r="O332" s="431"/>
      <c r="P332" s="455"/>
      <c r="Q332" s="4"/>
    </row>
    <row r="333" spans="1:17" s="5" customFormat="1" ht="11.25" x14ac:dyDescent="0.2">
      <c r="A333" s="389"/>
      <c r="B333" s="387"/>
      <c r="C333" s="385"/>
      <c r="D333" s="383"/>
      <c r="E333" s="274"/>
      <c r="F333" s="324"/>
      <c r="G333" s="428"/>
      <c r="H333" s="433"/>
      <c r="I333" s="277"/>
      <c r="J333" s="35" t="s">
        <v>306</v>
      </c>
      <c r="K333" s="228">
        <v>10</v>
      </c>
      <c r="L333" s="228">
        <v>15</v>
      </c>
      <c r="M333" s="279"/>
      <c r="N333" s="319"/>
      <c r="O333" s="431"/>
      <c r="P333" s="455"/>
      <c r="Q333" s="4"/>
    </row>
    <row r="334" spans="1:17" s="5" customFormat="1" ht="22.5" x14ac:dyDescent="0.2">
      <c r="A334" s="389"/>
      <c r="B334" s="387"/>
      <c r="C334" s="385"/>
      <c r="D334" s="383"/>
      <c r="E334" s="272" t="s">
        <v>401</v>
      </c>
      <c r="F334" s="382" t="s">
        <v>246</v>
      </c>
      <c r="G334" s="423" t="s">
        <v>289</v>
      </c>
      <c r="H334" s="278" t="s">
        <v>86</v>
      </c>
      <c r="I334" s="275" t="s">
        <v>86</v>
      </c>
      <c r="J334" s="35" t="s">
        <v>307</v>
      </c>
      <c r="K334" s="228">
        <v>40</v>
      </c>
      <c r="L334" s="228">
        <v>40</v>
      </c>
      <c r="M334" s="279"/>
      <c r="N334" s="319"/>
      <c r="O334" s="431"/>
      <c r="P334" s="455"/>
      <c r="Q334" s="4"/>
    </row>
    <row r="335" spans="1:17" s="5" customFormat="1" ht="11.25" x14ac:dyDescent="0.2">
      <c r="A335" s="389"/>
      <c r="B335" s="387"/>
      <c r="C335" s="385"/>
      <c r="D335" s="383"/>
      <c r="E335" s="273"/>
      <c r="F335" s="383"/>
      <c r="G335" s="424"/>
      <c r="H335" s="279"/>
      <c r="I335" s="276"/>
      <c r="J335" s="35" t="s">
        <v>211</v>
      </c>
      <c r="K335" s="222">
        <v>7</v>
      </c>
      <c r="L335" s="222">
        <v>8</v>
      </c>
      <c r="M335" s="279"/>
      <c r="N335" s="319"/>
      <c r="O335" s="431"/>
      <c r="P335" s="455"/>
      <c r="Q335" s="4"/>
    </row>
    <row r="336" spans="1:17" s="5" customFormat="1" ht="11.25" x14ac:dyDescent="0.2">
      <c r="A336" s="389"/>
      <c r="B336" s="387"/>
      <c r="C336" s="385"/>
      <c r="D336" s="383"/>
      <c r="E336" s="274"/>
      <c r="F336" s="406"/>
      <c r="G336" s="425"/>
      <c r="H336" s="280"/>
      <c r="I336" s="277"/>
      <c r="J336" s="35" t="s">
        <v>248</v>
      </c>
      <c r="K336" s="222">
        <v>1</v>
      </c>
      <c r="L336" s="222">
        <v>1</v>
      </c>
      <c r="M336" s="279"/>
      <c r="N336" s="319"/>
      <c r="O336" s="431"/>
      <c r="P336" s="455"/>
      <c r="Q336" s="4"/>
    </row>
    <row r="337" spans="1:17" s="5" customFormat="1" ht="11.25" x14ac:dyDescent="0.2">
      <c r="A337" s="389"/>
      <c r="B337" s="387"/>
      <c r="C337" s="385"/>
      <c r="D337" s="383"/>
      <c r="E337" s="24" t="s">
        <v>402</v>
      </c>
      <c r="F337" s="85" t="s">
        <v>308</v>
      </c>
      <c r="G337" s="80" t="s">
        <v>289</v>
      </c>
      <c r="H337" s="77" t="s">
        <v>309</v>
      </c>
      <c r="I337" s="194" t="s">
        <v>452</v>
      </c>
      <c r="J337" s="35" t="s">
        <v>310</v>
      </c>
      <c r="K337" s="222">
        <v>20</v>
      </c>
      <c r="L337" s="222">
        <v>0</v>
      </c>
      <c r="M337" s="279"/>
      <c r="N337" s="319"/>
      <c r="O337" s="431"/>
      <c r="P337" s="455"/>
      <c r="Q337" s="4"/>
    </row>
    <row r="338" spans="1:17" s="5" customFormat="1" ht="11.25" x14ac:dyDescent="0.2">
      <c r="A338" s="389"/>
      <c r="B338" s="387"/>
      <c r="C338" s="385"/>
      <c r="D338" s="383"/>
      <c r="E338" s="272" t="s">
        <v>403</v>
      </c>
      <c r="F338" s="382" t="s">
        <v>311</v>
      </c>
      <c r="G338" s="423" t="s">
        <v>289</v>
      </c>
      <c r="H338" s="278" t="s">
        <v>86</v>
      </c>
      <c r="I338" s="275" t="s">
        <v>86</v>
      </c>
      <c r="J338" s="35" t="s">
        <v>312</v>
      </c>
      <c r="K338" s="222">
        <v>205</v>
      </c>
      <c r="L338" s="222">
        <v>176</v>
      </c>
      <c r="M338" s="279"/>
      <c r="N338" s="319"/>
      <c r="O338" s="431"/>
      <c r="P338" s="455"/>
      <c r="Q338" s="4"/>
    </row>
    <row r="339" spans="1:17" s="5" customFormat="1" ht="11.25" x14ac:dyDescent="0.2">
      <c r="A339" s="389"/>
      <c r="B339" s="387"/>
      <c r="C339" s="385"/>
      <c r="D339" s="383"/>
      <c r="E339" s="274"/>
      <c r="F339" s="406"/>
      <c r="G339" s="425"/>
      <c r="H339" s="280"/>
      <c r="I339" s="277"/>
      <c r="J339" s="35" t="s">
        <v>313</v>
      </c>
      <c r="K339" s="222">
        <v>16</v>
      </c>
      <c r="L339" s="222">
        <v>112</v>
      </c>
      <c r="M339" s="280"/>
      <c r="N339" s="320"/>
      <c r="O339" s="431"/>
      <c r="P339" s="456"/>
      <c r="Q339" s="4"/>
    </row>
    <row r="340" spans="1:17" s="5" customFormat="1" ht="22.5" x14ac:dyDescent="0.2">
      <c r="A340" s="389"/>
      <c r="B340" s="387"/>
      <c r="C340" s="385"/>
      <c r="D340" s="383"/>
      <c r="E340" s="21"/>
      <c r="F340" s="48" t="s">
        <v>316</v>
      </c>
      <c r="G340" s="46" t="s">
        <v>256</v>
      </c>
      <c r="H340" s="46" t="s">
        <v>86</v>
      </c>
      <c r="I340" s="191" t="s">
        <v>86</v>
      </c>
      <c r="J340" s="51"/>
      <c r="K340" s="226"/>
      <c r="L340" s="228"/>
      <c r="M340" s="278" t="s">
        <v>315</v>
      </c>
      <c r="N340" s="318">
        <v>37.5</v>
      </c>
      <c r="O340" s="431"/>
      <c r="P340" s="454">
        <v>37.5</v>
      </c>
      <c r="Q340" s="4"/>
    </row>
    <row r="341" spans="1:17" s="5" customFormat="1" ht="45" x14ac:dyDescent="0.2">
      <c r="A341" s="389"/>
      <c r="B341" s="387"/>
      <c r="C341" s="385"/>
      <c r="D341" s="383"/>
      <c r="E341" s="21" t="s">
        <v>405</v>
      </c>
      <c r="F341" s="49" t="s">
        <v>255</v>
      </c>
      <c r="G341" s="6" t="s">
        <v>256</v>
      </c>
      <c r="H341" s="77" t="s">
        <v>86</v>
      </c>
      <c r="I341" s="194" t="s">
        <v>86</v>
      </c>
      <c r="J341" s="35" t="s">
        <v>144</v>
      </c>
      <c r="K341" s="228">
        <v>10</v>
      </c>
      <c r="L341" s="228">
        <v>25</v>
      </c>
      <c r="M341" s="279"/>
      <c r="N341" s="319"/>
      <c r="O341" s="431"/>
      <c r="P341" s="455"/>
      <c r="Q341" s="4"/>
    </row>
    <row r="342" spans="1:17" s="5" customFormat="1" ht="11.25" x14ac:dyDescent="0.2">
      <c r="A342" s="389"/>
      <c r="B342" s="387"/>
      <c r="C342" s="385"/>
      <c r="D342" s="383"/>
      <c r="E342" s="272" t="s">
        <v>404</v>
      </c>
      <c r="F342" s="382" t="s">
        <v>258</v>
      </c>
      <c r="G342" s="278" t="s">
        <v>256</v>
      </c>
      <c r="H342" s="278" t="s">
        <v>86</v>
      </c>
      <c r="I342" s="275" t="s">
        <v>86</v>
      </c>
      <c r="J342" s="35" t="s">
        <v>210</v>
      </c>
      <c r="K342" s="228">
        <v>30</v>
      </c>
      <c r="L342" s="228">
        <v>125</v>
      </c>
      <c r="M342" s="279"/>
      <c r="N342" s="319"/>
      <c r="O342" s="431"/>
      <c r="P342" s="455"/>
      <c r="Q342" s="4"/>
    </row>
    <row r="343" spans="1:17" s="5" customFormat="1" ht="11.25" x14ac:dyDescent="0.2">
      <c r="A343" s="389"/>
      <c r="B343" s="387"/>
      <c r="C343" s="385"/>
      <c r="D343" s="383"/>
      <c r="E343" s="274"/>
      <c r="F343" s="406"/>
      <c r="G343" s="280"/>
      <c r="H343" s="280"/>
      <c r="I343" s="277"/>
      <c r="J343" s="35" t="s">
        <v>170</v>
      </c>
      <c r="K343" s="228">
        <v>1000</v>
      </c>
      <c r="L343" s="228">
        <v>251</v>
      </c>
      <c r="M343" s="279"/>
      <c r="N343" s="319"/>
      <c r="O343" s="431"/>
      <c r="P343" s="455"/>
      <c r="Q343" s="4"/>
    </row>
    <row r="344" spans="1:17" s="5" customFormat="1" ht="11.25" x14ac:dyDescent="0.2">
      <c r="A344" s="389"/>
      <c r="B344" s="387"/>
      <c r="C344" s="385"/>
      <c r="D344" s="383"/>
      <c r="E344" s="272" t="s">
        <v>406</v>
      </c>
      <c r="F344" s="382" t="s">
        <v>259</v>
      </c>
      <c r="G344" s="278" t="s">
        <v>256</v>
      </c>
      <c r="H344" s="278" t="s">
        <v>86</v>
      </c>
      <c r="I344" s="275" t="s">
        <v>86</v>
      </c>
      <c r="J344" s="35" t="s">
        <v>93</v>
      </c>
      <c r="K344" s="228">
        <v>90</v>
      </c>
      <c r="L344" s="228">
        <v>65</v>
      </c>
      <c r="M344" s="279"/>
      <c r="N344" s="319"/>
      <c r="O344" s="431"/>
      <c r="P344" s="455"/>
      <c r="Q344" s="4"/>
    </row>
    <row r="345" spans="1:17" s="5" customFormat="1" ht="11.25" x14ac:dyDescent="0.2">
      <c r="A345" s="389"/>
      <c r="B345" s="387"/>
      <c r="C345" s="385"/>
      <c r="D345" s="383"/>
      <c r="E345" s="273"/>
      <c r="F345" s="383"/>
      <c r="G345" s="279"/>
      <c r="H345" s="279"/>
      <c r="I345" s="276"/>
      <c r="J345" s="35" t="s">
        <v>261</v>
      </c>
      <c r="K345" s="228">
        <v>30</v>
      </c>
      <c r="L345" s="228">
        <v>79</v>
      </c>
      <c r="M345" s="279"/>
      <c r="N345" s="319"/>
      <c r="O345" s="431"/>
      <c r="P345" s="455"/>
      <c r="Q345" s="4"/>
    </row>
    <row r="346" spans="1:17" s="5" customFormat="1" ht="11.25" x14ac:dyDescent="0.2">
      <c r="A346" s="389"/>
      <c r="B346" s="387"/>
      <c r="C346" s="385"/>
      <c r="D346" s="383"/>
      <c r="E346" s="273"/>
      <c r="F346" s="383"/>
      <c r="G346" s="279"/>
      <c r="H346" s="279"/>
      <c r="I346" s="276"/>
      <c r="J346" s="35" t="s">
        <v>262</v>
      </c>
      <c r="K346" s="228">
        <v>30</v>
      </c>
      <c r="L346" s="228">
        <v>107</v>
      </c>
      <c r="M346" s="279"/>
      <c r="N346" s="319"/>
      <c r="O346" s="431"/>
      <c r="P346" s="455"/>
      <c r="Q346" s="4"/>
    </row>
    <row r="347" spans="1:17" s="5" customFormat="1" ht="11.25" x14ac:dyDescent="0.2">
      <c r="A347" s="389"/>
      <c r="B347" s="387"/>
      <c r="C347" s="385"/>
      <c r="D347" s="383"/>
      <c r="E347" s="274"/>
      <c r="F347" s="383"/>
      <c r="G347" s="279"/>
      <c r="H347" s="279"/>
      <c r="I347" s="277"/>
      <c r="J347" s="35" t="s">
        <v>263</v>
      </c>
      <c r="K347" s="228">
        <v>30</v>
      </c>
      <c r="L347" s="228">
        <v>95</v>
      </c>
      <c r="M347" s="279"/>
      <c r="N347" s="319"/>
      <c r="O347" s="431"/>
      <c r="P347" s="455"/>
      <c r="Q347" s="4"/>
    </row>
    <row r="348" spans="1:17" s="5" customFormat="1" ht="22.5" x14ac:dyDescent="0.2">
      <c r="A348" s="389"/>
      <c r="B348" s="387"/>
      <c r="C348" s="385"/>
      <c r="D348" s="383"/>
      <c r="E348" s="21" t="s">
        <v>418</v>
      </c>
      <c r="F348" s="49" t="s">
        <v>264</v>
      </c>
      <c r="G348" s="6" t="s">
        <v>256</v>
      </c>
      <c r="H348" s="6" t="s">
        <v>86</v>
      </c>
      <c r="I348" s="191" t="s">
        <v>86</v>
      </c>
      <c r="J348" s="35" t="s">
        <v>265</v>
      </c>
      <c r="K348" s="228">
        <v>95</v>
      </c>
      <c r="L348" s="228">
        <v>50</v>
      </c>
      <c r="M348" s="279"/>
      <c r="N348" s="319"/>
      <c r="O348" s="431"/>
      <c r="P348" s="455"/>
      <c r="Q348" s="4"/>
    </row>
    <row r="349" spans="1:17" s="5" customFormat="1" ht="22.5" x14ac:dyDescent="0.2">
      <c r="A349" s="389"/>
      <c r="B349" s="387"/>
      <c r="C349" s="385"/>
      <c r="D349" s="383"/>
      <c r="E349" s="21" t="s">
        <v>419</v>
      </c>
      <c r="F349" s="49" t="s">
        <v>317</v>
      </c>
      <c r="G349" s="6" t="s">
        <v>256</v>
      </c>
      <c r="H349" s="6" t="s">
        <v>86</v>
      </c>
      <c r="I349" s="191" t="s">
        <v>86</v>
      </c>
      <c r="J349" s="35" t="s">
        <v>318</v>
      </c>
      <c r="K349" s="228">
        <v>50</v>
      </c>
      <c r="L349" s="228">
        <v>321</v>
      </c>
      <c r="M349" s="279"/>
      <c r="N349" s="319"/>
      <c r="O349" s="431"/>
      <c r="P349" s="455"/>
      <c r="Q349" s="4"/>
    </row>
    <row r="350" spans="1:17" s="5" customFormat="1" ht="22.5" x14ac:dyDescent="0.2">
      <c r="A350" s="389"/>
      <c r="B350" s="387"/>
      <c r="C350" s="385"/>
      <c r="D350" s="383"/>
      <c r="E350" s="21" t="s">
        <v>420</v>
      </c>
      <c r="F350" s="49" t="s">
        <v>269</v>
      </c>
      <c r="G350" s="6" t="s">
        <v>256</v>
      </c>
      <c r="H350" s="6" t="s">
        <v>86</v>
      </c>
      <c r="I350" s="191" t="s">
        <v>86</v>
      </c>
      <c r="J350" s="35" t="s">
        <v>319</v>
      </c>
      <c r="K350" s="228">
        <v>400</v>
      </c>
      <c r="L350" s="228" t="s">
        <v>744</v>
      </c>
      <c r="M350" s="279"/>
      <c r="N350" s="319"/>
      <c r="O350" s="431"/>
      <c r="P350" s="455"/>
      <c r="Q350" s="4"/>
    </row>
    <row r="351" spans="1:17" s="5" customFormat="1" ht="33.75" x14ac:dyDescent="0.2">
      <c r="A351" s="389"/>
      <c r="B351" s="387"/>
      <c r="C351" s="385"/>
      <c r="D351" s="383"/>
      <c r="E351" s="21" t="s">
        <v>421</v>
      </c>
      <c r="F351" s="49" t="s">
        <v>271</v>
      </c>
      <c r="G351" s="6" t="s">
        <v>256</v>
      </c>
      <c r="H351" s="6" t="s">
        <v>86</v>
      </c>
      <c r="I351" s="191" t="s">
        <v>86</v>
      </c>
      <c r="J351" s="35" t="s">
        <v>320</v>
      </c>
      <c r="K351" s="222" t="s">
        <v>707</v>
      </c>
      <c r="L351" s="222" t="s">
        <v>744</v>
      </c>
      <c r="M351" s="279"/>
      <c r="N351" s="319"/>
      <c r="O351" s="431"/>
      <c r="P351" s="455"/>
      <c r="Q351" s="4"/>
    </row>
    <row r="352" spans="1:17" s="5" customFormat="1" ht="22.5" x14ac:dyDescent="0.2">
      <c r="A352" s="389"/>
      <c r="B352" s="387"/>
      <c r="C352" s="385"/>
      <c r="D352" s="383"/>
      <c r="E352" s="272" t="s">
        <v>422</v>
      </c>
      <c r="F352" s="426" t="s">
        <v>322</v>
      </c>
      <c r="G352" s="278" t="s">
        <v>256</v>
      </c>
      <c r="H352" s="278" t="s">
        <v>86</v>
      </c>
      <c r="I352" s="275" t="s">
        <v>86</v>
      </c>
      <c r="J352" s="35" t="s">
        <v>323</v>
      </c>
      <c r="K352" s="42" t="s">
        <v>324</v>
      </c>
      <c r="L352" s="246" t="s">
        <v>324</v>
      </c>
      <c r="M352" s="279"/>
      <c r="N352" s="319"/>
      <c r="O352" s="431"/>
      <c r="P352" s="455"/>
      <c r="Q352" s="4"/>
    </row>
    <row r="353" spans="1:17" s="5" customFormat="1" ht="11.25" x14ac:dyDescent="0.2">
      <c r="A353" s="389"/>
      <c r="B353" s="387"/>
      <c r="C353" s="385"/>
      <c r="D353" s="383"/>
      <c r="E353" s="274"/>
      <c r="F353" s="427"/>
      <c r="G353" s="280"/>
      <c r="H353" s="280"/>
      <c r="I353" s="277"/>
      <c r="J353" s="35" t="s">
        <v>325</v>
      </c>
      <c r="K353" s="228" t="s">
        <v>321</v>
      </c>
      <c r="L353" s="246" t="s">
        <v>746</v>
      </c>
      <c r="M353" s="279"/>
      <c r="N353" s="319"/>
      <c r="O353" s="431"/>
      <c r="P353" s="455"/>
      <c r="Q353" s="4"/>
    </row>
    <row r="354" spans="1:17" s="5" customFormat="1" ht="22.5" x14ac:dyDescent="0.2">
      <c r="A354" s="389"/>
      <c r="B354" s="387"/>
      <c r="C354" s="385"/>
      <c r="D354" s="383"/>
      <c r="E354" s="21" t="s">
        <v>423</v>
      </c>
      <c r="F354" s="22" t="s">
        <v>326</v>
      </c>
      <c r="G354" s="6" t="s">
        <v>256</v>
      </c>
      <c r="H354" s="6" t="s">
        <v>86</v>
      </c>
      <c r="I354" s="191" t="s">
        <v>86</v>
      </c>
      <c r="J354" s="35" t="s">
        <v>146</v>
      </c>
      <c r="K354" s="228">
        <v>1</v>
      </c>
      <c r="L354" s="228">
        <v>1</v>
      </c>
      <c r="M354" s="279"/>
      <c r="N354" s="319"/>
      <c r="O354" s="431"/>
      <c r="P354" s="455"/>
      <c r="Q354" s="4"/>
    </row>
    <row r="355" spans="1:17" s="5" customFormat="1" ht="11.25" x14ac:dyDescent="0.2">
      <c r="A355" s="389"/>
      <c r="B355" s="387"/>
      <c r="C355" s="385"/>
      <c r="D355" s="383"/>
      <c r="E355" s="272" t="s">
        <v>424</v>
      </c>
      <c r="F355" s="426" t="s">
        <v>327</v>
      </c>
      <c r="G355" s="423" t="s">
        <v>256</v>
      </c>
      <c r="H355" s="278" t="s">
        <v>86</v>
      </c>
      <c r="I355" s="286" t="s">
        <v>86</v>
      </c>
      <c r="J355" s="35" t="s">
        <v>328</v>
      </c>
      <c r="K355" s="228">
        <v>40</v>
      </c>
      <c r="L355" s="228">
        <v>241</v>
      </c>
      <c r="M355" s="279"/>
      <c r="N355" s="319"/>
      <c r="O355" s="431"/>
      <c r="P355" s="455"/>
      <c r="Q355" s="4"/>
    </row>
    <row r="356" spans="1:17" s="5" customFormat="1" ht="11.25" x14ac:dyDescent="0.2">
      <c r="A356" s="389"/>
      <c r="B356" s="387"/>
      <c r="C356" s="385"/>
      <c r="D356" s="383"/>
      <c r="E356" s="274"/>
      <c r="F356" s="427"/>
      <c r="G356" s="425"/>
      <c r="H356" s="280"/>
      <c r="I356" s="287"/>
      <c r="J356" s="35" t="s">
        <v>329</v>
      </c>
      <c r="K356" s="228">
        <v>3.6</v>
      </c>
      <c r="L356" s="228">
        <v>22</v>
      </c>
      <c r="M356" s="279"/>
      <c r="N356" s="319"/>
      <c r="O356" s="431"/>
      <c r="P356" s="455"/>
      <c r="Q356" s="4"/>
    </row>
    <row r="357" spans="1:17" s="5" customFormat="1" ht="11.25" x14ac:dyDescent="0.2">
      <c r="A357" s="389"/>
      <c r="B357" s="387"/>
      <c r="C357" s="385"/>
      <c r="D357" s="383"/>
      <c r="E357" s="272" t="s">
        <v>425</v>
      </c>
      <c r="F357" s="426" t="s">
        <v>330</v>
      </c>
      <c r="G357" s="423" t="s">
        <v>256</v>
      </c>
      <c r="H357" s="278" t="s">
        <v>86</v>
      </c>
      <c r="I357" s="446" t="s">
        <v>86</v>
      </c>
      <c r="J357" s="35" t="s">
        <v>328</v>
      </c>
      <c r="K357" s="228">
        <v>110</v>
      </c>
      <c r="L357" s="228">
        <v>292</v>
      </c>
      <c r="M357" s="460"/>
      <c r="N357" s="319"/>
      <c r="O357" s="431"/>
      <c r="P357" s="455"/>
      <c r="Q357" s="4"/>
    </row>
    <row r="358" spans="1:17" s="5" customFormat="1" ht="11.25" x14ac:dyDescent="0.2">
      <c r="A358" s="389"/>
      <c r="B358" s="387"/>
      <c r="C358" s="385"/>
      <c r="D358" s="383"/>
      <c r="E358" s="274"/>
      <c r="F358" s="427"/>
      <c r="G358" s="425"/>
      <c r="H358" s="280"/>
      <c r="I358" s="448"/>
      <c r="J358" s="35" t="s">
        <v>329</v>
      </c>
      <c r="K358" s="228">
        <v>9.8000000000000007</v>
      </c>
      <c r="L358" s="228">
        <v>26</v>
      </c>
      <c r="M358" s="460"/>
      <c r="N358" s="319"/>
      <c r="O358" s="431"/>
      <c r="P358" s="455"/>
      <c r="Q358" s="4"/>
    </row>
    <row r="359" spans="1:17" s="5" customFormat="1" ht="11.25" x14ac:dyDescent="0.2">
      <c r="A359" s="389"/>
      <c r="B359" s="387"/>
      <c r="C359" s="385"/>
      <c r="D359" s="383"/>
      <c r="E359" s="272" t="s">
        <v>426</v>
      </c>
      <c r="F359" s="426" t="s">
        <v>331</v>
      </c>
      <c r="G359" s="423" t="s">
        <v>256</v>
      </c>
      <c r="H359" s="278" t="s">
        <v>86</v>
      </c>
      <c r="I359" s="446" t="s">
        <v>86</v>
      </c>
      <c r="J359" s="35" t="s">
        <v>328</v>
      </c>
      <c r="K359" s="228">
        <v>100</v>
      </c>
      <c r="L359" s="228">
        <v>202</v>
      </c>
      <c r="M359" s="460"/>
      <c r="N359" s="319"/>
      <c r="O359" s="431"/>
      <c r="P359" s="455"/>
      <c r="Q359" s="4"/>
    </row>
    <row r="360" spans="1:17" s="5" customFormat="1" ht="11.25" x14ac:dyDescent="0.2">
      <c r="A360" s="389"/>
      <c r="B360" s="387"/>
      <c r="C360" s="385"/>
      <c r="D360" s="383"/>
      <c r="E360" s="274"/>
      <c r="F360" s="427"/>
      <c r="G360" s="425"/>
      <c r="H360" s="280"/>
      <c r="I360" s="448"/>
      <c r="J360" s="35" t="s">
        <v>329</v>
      </c>
      <c r="K360" s="228">
        <v>8.9</v>
      </c>
      <c r="L360" s="228">
        <v>18</v>
      </c>
      <c r="M360" s="460"/>
      <c r="N360" s="319"/>
      <c r="O360" s="431"/>
      <c r="P360" s="455"/>
      <c r="Q360" s="4"/>
    </row>
    <row r="361" spans="1:17" s="5" customFormat="1" ht="11.25" x14ac:dyDescent="0.2">
      <c r="A361" s="389"/>
      <c r="B361" s="387"/>
      <c r="C361" s="385"/>
      <c r="D361" s="383"/>
      <c r="E361" s="272" t="s">
        <v>427</v>
      </c>
      <c r="F361" s="426" t="s">
        <v>332</v>
      </c>
      <c r="G361" s="423" t="s">
        <v>256</v>
      </c>
      <c r="H361" s="278" t="s">
        <v>86</v>
      </c>
      <c r="I361" s="446" t="s">
        <v>86</v>
      </c>
      <c r="J361" s="35" t="s">
        <v>328</v>
      </c>
      <c r="K361" s="228">
        <v>60</v>
      </c>
      <c r="L361" s="228">
        <v>398</v>
      </c>
      <c r="M361" s="460"/>
      <c r="N361" s="319"/>
      <c r="O361" s="431"/>
      <c r="P361" s="455"/>
      <c r="Q361" s="4"/>
    </row>
    <row r="362" spans="1:17" s="5" customFormat="1" ht="11.25" x14ac:dyDescent="0.2">
      <c r="A362" s="389"/>
      <c r="B362" s="387"/>
      <c r="C362" s="385"/>
      <c r="D362" s="383"/>
      <c r="E362" s="274"/>
      <c r="F362" s="427"/>
      <c r="G362" s="425"/>
      <c r="H362" s="280"/>
      <c r="I362" s="448"/>
      <c r="J362" s="35" t="s">
        <v>329</v>
      </c>
      <c r="K362" s="228">
        <v>5.4</v>
      </c>
      <c r="L362" s="228">
        <v>36</v>
      </c>
      <c r="M362" s="460"/>
      <c r="N362" s="319"/>
      <c r="O362" s="431"/>
      <c r="P362" s="455"/>
      <c r="Q362" s="4"/>
    </row>
    <row r="363" spans="1:17" s="5" customFormat="1" ht="22.5" x14ac:dyDescent="0.2">
      <c r="A363" s="389"/>
      <c r="B363" s="387"/>
      <c r="C363" s="385"/>
      <c r="D363" s="383"/>
      <c r="E363" s="24" t="s">
        <v>428</v>
      </c>
      <c r="F363" s="41" t="s">
        <v>333</v>
      </c>
      <c r="G363" s="6" t="s">
        <v>256</v>
      </c>
      <c r="H363" s="6" t="s">
        <v>86</v>
      </c>
      <c r="I363" s="247" t="s">
        <v>86</v>
      </c>
      <c r="J363" s="35" t="s">
        <v>334</v>
      </c>
      <c r="K363" s="228">
        <v>60</v>
      </c>
      <c r="L363" s="228">
        <v>334</v>
      </c>
      <c r="M363" s="460"/>
      <c r="N363" s="319"/>
      <c r="O363" s="431"/>
      <c r="P363" s="455"/>
      <c r="Q363" s="4"/>
    </row>
    <row r="364" spans="1:17" s="5" customFormat="1" ht="22.5" x14ac:dyDescent="0.2">
      <c r="A364" s="389"/>
      <c r="B364" s="387"/>
      <c r="C364" s="385"/>
      <c r="D364" s="383"/>
      <c r="E364" s="24" t="s">
        <v>429</v>
      </c>
      <c r="F364" s="75" t="s">
        <v>266</v>
      </c>
      <c r="G364" s="6" t="s">
        <v>256</v>
      </c>
      <c r="H364" s="6" t="s">
        <v>86</v>
      </c>
      <c r="I364" s="247" t="s">
        <v>86</v>
      </c>
      <c r="J364" s="35" t="s">
        <v>335</v>
      </c>
      <c r="K364" s="228">
        <v>5</v>
      </c>
      <c r="L364" s="228">
        <v>1</v>
      </c>
      <c r="M364" s="460"/>
      <c r="N364" s="319"/>
      <c r="O364" s="431"/>
      <c r="P364" s="455"/>
      <c r="Q364" s="4"/>
    </row>
    <row r="365" spans="1:17" s="5" customFormat="1" ht="22.5" x14ac:dyDescent="0.2">
      <c r="A365" s="389"/>
      <c r="B365" s="387"/>
      <c r="C365" s="385"/>
      <c r="D365" s="383"/>
      <c r="E365" s="149" t="s">
        <v>668</v>
      </c>
      <c r="F365" s="156" t="s">
        <v>633</v>
      </c>
      <c r="G365" s="155" t="s">
        <v>256</v>
      </c>
      <c r="H365" s="155" t="s">
        <v>86</v>
      </c>
      <c r="I365" s="247" t="s">
        <v>86</v>
      </c>
      <c r="J365" s="35" t="s">
        <v>634</v>
      </c>
      <c r="K365" s="228">
        <v>5</v>
      </c>
      <c r="L365" s="228">
        <v>5</v>
      </c>
      <c r="M365" s="460"/>
      <c r="N365" s="319"/>
      <c r="O365" s="431"/>
      <c r="P365" s="455"/>
      <c r="Q365" s="4"/>
    </row>
    <row r="366" spans="1:17" s="5" customFormat="1" ht="11.25" x14ac:dyDescent="0.2">
      <c r="A366" s="389"/>
      <c r="B366" s="387"/>
      <c r="C366" s="385"/>
      <c r="D366" s="383"/>
      <c r="E366" s="149"/>
      <c r="F366" s="156"/>
      <c r="G366" s="155"/>
      <c r="H366" s="155"/>
      <c r="I366" s="247"/>
      <c r="J366" s="35" t="s">
        <v>635</v>
      </c>
      <c r="K366" s="228">
        <v>25</v>
      </c>
      <c r="L366" s="228">
        <v>20</v>
      </c>
      <c r="M366" s="460"/>
      <c r="N366" s="319"/>
      <c r="O366" s="431"/>
      <c r="P366" s="455"/>
      <c r="Q366" s="4"/>
    </row>
    <row r="367" spans="1:17" s="5" customFormat="1" ht="22.5" x14ac:dyDescent="0.2">
      <c r="A367" s="389"/>
      <c r="B367" s="387"/>
      <c r="C367" s="385"/>
      <c r="D367" s="383"/>
      <c r="E367" s="149" t="s">
        <v>669</v>
      </c>
      <c r="F367" s="156" t="s">
        <v>659</v>
      </c>
      <c r="G367" s="155" t="s">
        <v>256</v>
      </c>
      <c r="H367" s="155" t="s">
        <v>86</v>
      </c>
      <c r="I367" s="247" t="s">
        <v>86</v>
      </c>
      <c r="J367" s="35" t="s">
        <v>657</v>
      </c>
      <c r="K367" s="263" t="s">
        <v>167</v>
      </c>
      <c r="L367" s="263">
        <v>104</v>
      </c>
      <c r="M367" s="460"/>
      <c r="N367" s="319"/>
      <c r="O367" s="431"/>
      <c r="P367" s="455"/>
      <c r="Q367" s="4"/>
    </row>
    <row r="368" spans="1:17" s="5" customFormat="1" ht="33" customHeight="1" x14ac:dyDescent="0.2">
      <c r="A368" s="389"/>
      <c r="B368" s="387"/>
      <c r="C368" s="385"/>
      <c r="D368" s="383"/>
      <c r="E368" s="149" t="s">
        <v>670</v>
      </c>
      <c r="F368" s="156" t="s">
        <v>660</v>
      </c>
      <c r="G368" s="155" t="s">
        <v>256</v>
      </c>
      <c r="H368" s="155" t="s">
        <v>86</v>
      </c>
      <c r="I368" s="247" t="s">
        <v>86</v>
      </c>
      <c r="J368" s="35" t="s">
        <v>663</v>
      </c>
      <c r="K368" s="263" t="s">
        <v>167</v>
      </c>
      <c r="L368" s="452" t="s">
        <v>756</v>
      </c>
      <c r="M368" s="460"/>
      <c r="N368" s="319"/>
      <c r="O368" s="431"/>
      <c r="P368" s="455"/>
      <c r="Q368" s="4"/>
    </row>
    <row r="369" spans="1:17" s="5" customFormat="1" ht="11.25" x14ac:dyDescent="0.2">
      <c r="A369" s="389"/>
      <c r="B369" s="387"/>
      <c r="C369" s="385"/>
      <c r="D369" s="383"/>
      <c r="E369" s="149"/>
      <c r="F369" s="156"/>
      <c r="G369" s="155"/>
      <c r="H369" s="155"/>
      <c r="I369" s="247"/>
      <c r="J369" s="35" t="s">
        <v>169</v>
      </c>
      <c r="K369" s="263" t="s">
        <v>167</v>
      </c>
      <c r="L369" s="453"/>
      <c r="M369" s="460"/>
      <c r="N369" s="319"/>
      <c r="O369" s="431"/>
      <c r="P369" s="455"/>
      <c r="Q369" s="4"/>
    </row>
    <row r="370" spans="1:17" s="5" customFormat="1" ht="22.5" x14ac:dyDescent="0.2">
      <c r="A370" s="389"/>
      <c r="B370" s="387"/>
      <c r="C370" s="385"/>
      <c r="D370" s="383"/>
      <c r="E370" s="149" t="s">
        <v>671</v>
      </c>
      <c r="F370" s="156" t="s">
        <v>658</v>
      </c>
      <c r="G370" s="155" t="s">
        <v>656</v>
      </c>
      <c r="H370" s="155" t="s">
        <v>86</v>
      </c>
      <c r="I370" s="247" t="s">
        <v>86</v>
      </c>
      <c r="J370" s="35" t="s">
        <v>657</v>
      </c>
      <c r="K370" s="263" t="s">
        <v>167</v>
      </c>
      <c r="L370" s="263">
        <v>180</v>
      </c>
      <c r="M370" s="460"/>
      <c r="N370" s="319"/>
      <c r="O370" s="431"/>
      <c r="P370" s="455"/>
      <c r="Q370" s="4"/>
    </row>
    <row r="371" spans="1:17" s="5" customFormat="1" ht="22.5" x14ac:dyDescent="0.2">
      <c r="A371" s="389"/>
      <c r="B371" s="387"/>
      <c r="C371" s="385"/>
      <c r="D371" s="383"/>
      <c r="E371" s="149" t="s">
        <v>672</v>
      </c>
      <c r="F371" s="156" t="s">
        <v>659</v>
      </c>
      <c r="G371" s="155" t="s">
        <v>256</v>
      </c>
      <c r="H371" s="155" t="s">
        <v>86</v>
      </c>
      <c r="I371" s="247" t="s">
        <v>86</v>
      </c>
      <c r="J371" s="35" t="s">
        <v>657</v>
      </c>
      <c r="K371" s="263" t="s">
        <v>167</v>
      </c>
      <c r="L371" s="263">
        <v>104</v>
      </c>
      <c r="M371" s="460"/>
      <c r="N371" s="319"/>
      <c r="O371" s="431"/>
      <c r="P371" s="455"/>
      <c r="Q371" s="4"/>
    </row>
    <row r="372" spans="1:17" s="5" customFormat="1" ht="33" x14ac:dyDescent="0.2">
      <c r="A372" s="389"/>
      <c r="B372" s="387"/>
      <c r="C372" s="385"/>
      <c r="D372" s="383"/>
      <c r="E372" s="149" t="s">
        <v>673</v>
      </c>
      <c r="F372" s="156" t="s">
        <v>660</v>
      </c>
      <c r="G372" s="155" t="s">
        <v>79</v>
      </c>
      <c r="H372" s="155" t="s">
        <v>86</v>
      </c>
      <c r="I372" s="247" t="s">
        <v>86</v>
      </c>
      <c r="J372" s="35" t="s">
        <v>663</v>
      </c>
      <c r="K372" s="263" t="s">
        <v>167</v>
      </c>
      <c r="L372" s="269" t="s">
        <v>756</v>
      </c>
      <c r="M372" s="460"/>
      <c r="N372" s="319"/>
      <c r="O372" s="431"/>
      <c r="P372" s="455"/>
      <c r="Q372" s="4"/>
    </row>
    <row r="373" spans="1:17" s="5" customFormat="1" ht="22.5" x14ac:dyDescent="0.2">
      <c r="A373" s="389"/>
      <c r="B373" s="387"/>
      <c r="C373" s="385"/>
      <c r="D373" s="383"/>
      <c r="E373" s="149" t="s">
        <v>674</v>
      </c>
      <c r="F373" s="156" t="s">
        <v>661</v>
      </c>
      <c r="G373" s="155" t="s">
        <v>662</v>
      </c>
      <c r="H373" s="155" t="s">
        <v>86</v>
      </c>
      <c r="I373" s="247" t="s">
        <v>86</v>
      </c>
      <c r="J373" s="35" t="s">
        <v>93</v>
      </c>
      <c r="K373" s="263" t="s">
        <v>167</v>
      </c>
      <c r="L373" s="263">
        <f>53+146</f>
        <v>199</v>
      </c>
      <c r="M373" s="460"/>
      <c r="N373" s="319"/>
      <c r="O373" s="431"/>
      <c r="P373" s="455"/>
      <c r="Q373" s="4"/>
    </row>
    <row r="374" spans="1:17" s="5" customFormat="1" ht="11.25" x14ac:dyDescent="0.2">
      <c r="A374" s="389"/>
      <c r="B374" s="387"/>
      <c r="C374" s="385"/>
      <c r="D374" s="383"/>
      <c r="E374" s="149"/>
      <c r="F374" s="156"/>
      <c r="G374" s="155"/>
      <c r="H374" s="155"/>
      <c r="I374" s="247"/>
      <c r="J374" s="35" t="s">
        <v>754</v>
      </c>
      <c r="K374" s="263" t="s">
        <v>755</v>
      </c>
      <c r="L374" s="263">
        <v>587</v>
      </c>
      <c r="M374" s="460"/>
      <c r="N374" s="319"/>
      <c r="O374" s="431"/>
      <c r="P374" s="455"/>
      <c r="Q374" s="4"/>
    </row>
    <row r="375" spans="1:17" s="5" customFormat="1" ht="22.5" x14ac:dyDescent="0.2">
      <c r="A375" s="389"/>
      <c r="B375" s="387"/>
      <c r="C375" s="385"/>
      <c r="D375" s="383"/>
      <c r="E375" s="149" t="s">
        <v>675</v>
      </c>
      <c r="F375" s="156" t="s">
        <v>676</v>
      </c>
      <c r="G375" s="155" t="s">
        <v>677</v>
      </c>
      <c r="H375" s="155" t="s">
        <v>86</v>
      </c>
      <c r="I375" s="247" t="s">
        <v>86</v>
      </c>
      <c r="J375" s="35" t="s">
        <v>747</v>
      </c>
      <c r="K375" s="228" t="s">
        <v>167</v>
      </c>
      <c r="L375" s="228">
        <v>309</v>
      </c>
      <c r="M375" s="460"/>
      <c r="N375" s="320"/>
      <c r="O375" s="431"/>
      <c r="P375" s="456"/>
      <c r="Q375" s="4"/>
    </row>
    <row r="376" spans="1:17" s="5" customFormat="1" ht="11.25" x14ac:dyDescent="0.2">
      <c r="A376" s="389"/>
      <c r="B376" s="387"/>
      <c r="C376" s="385"/>
      <c r="D376" s="383"/>
      <c r="E376" s="127" t="s">
        <v>678</v>
      </c>
      <c r="F376" s="100" t="s">
        <v>336</v>
      </c>
      <c r="G376" s="127" t="s">
        <v>289</v>
      </c>
      <c r="H376" s="127" t="s">
        <v>63</v>
      </c>
      <c r="I376" s="248" t="s">
        <v>749</v>
      </c>
      <c r="J376" s="36" t="s">
        <v>337</v>
      </c>
      <c r="K376" s="89">
        <v>1</v>
      </c>
      <c r="L376" s="89">
        <v>1</v>
      </c>
      <c r="M376" s="461"/>
      <c r="N376" s="89">
        <v>15</v>
      </c>
      <c r="O376" s="432"/>
      <c r="P376" s="193">
        <v>1.4</v>
      </c>
      <c r="Q376" s="128"/>
    </row>
    <row r="377" spans="1:17" s="5" customFormat="1" ht="11.25" x14ac:dyDescent="0.2">
      <c r="A377" s="388">
        <v>1</v>
      </c>
      <c r="B377" s="386">
        <v>2</v>
      </c>
      <c r="C377" s="384">
        <v>6</v>
      </c>
      <c r="D377" s="382" t="s">
        <v>27</v>
      </c>
      <c r="E377" s="315">
        <v>1</v>
      </c>
      <c r="F377" s="312" t="s">
        <v>32</v>
      </c>
      <c r="G377" s="272" t="s">
        <v>47</v>
      </c>
      <c r="H377" s="272" t="s">
        <v>49</v>
      </c>
      <c r="I377" s="446" t="s">
        <v>49</v>
      </c>
      <c r="J377" s="101" t="s">
        <v>33</v>
      </c>
      <c r="K377" s="220">
        <v>12</v>
      </c>
      <c r="L377" s="222">
        <v>13</v>
      </c>
      <c r="M377" s="459"/>
      <c r="N377" s="318">
        <v>0.5</v>
      </c>
      <c r="O377" s="318">
        <f>N393+N391+N386+N383+N380+N377</f>
        <v>105.3</v>
      </c>
      <c r="P377" s="454">
        <v>105.3</v>
      </c>
      <c r="Q377" s="4"/>
    </row>
    <row r="378" spans="1:17" s="5" customFormat="1" ht="11.25" x14ac:dyDescent="0.2">
      <c r="A378" s="389"/>
      <c r="B378" s="387"/>
      <c r="C378" s="385"/>
      <c r="D378" s="383"/>
      <c r="E378" s="316"/>
      <c r="F378" s="313"/>
      <c r="G378" s="273"/>
      <c r="H378" s="273"/>
      <c r="I378" s="447"/>
      <c r="J378" s="101" t="s">
        <v>34</v>
      </c>
      <c r="K378" s="220">
        <v>70</v>
      </c>
      <c r="L378" s="222">
        <v>93</v>
      </c>
      <c r="M378" s="460"/>
      <c r="N378" s="319"/>
      <c r="O378" s="319"/>
      <c r="P378" s="455"/>
      <c r="Q378" s="4"/>
    </row>
    <row r="379" spans="1:17" s="5" customFormat="1" ht="11.25" x14ac:dyDescent="0.2">
      <c r="A379" s="389"/>
      <c r="B379" s="387"/>
      <c r="C379" s="385"/>
      <c r="D379" s="383"/>
      <c r="E379" s="317"/>
      <c r="F379" s="314"/>
      <c r="G379" s="274"/>
      <c r="H379" s="274"/>
      <c r="I379" s="448"/>
      <c r="J379" s="101" t="s">
        <v>46</v>
      </c>
      <c r="K379" s="229">
        <v>2</v>
      </c>
      <c r="L379" s="229">
        <v>2</v>
      </c>
      <c r="M379" s="460"/>
      <c r="N379" s="320"/>
      <c r="O379" s="319"/>
      <c r="P379" s="455"/>
      <c r="Q379" s="4"/>
    </row>
    <row r="380" spans="1:17" s="5" customFormat="1" ht="11.25" x14ac:dyDescent="0.2">
      <c r="A380" s="389"/>
      <c r="B380" s="387"/>
      <c r="C380" s="385"/>
      <c r="D380" s="383"/>
      <c r="E380" s="408">
        <v>2</v>
      </c>
      <c r="F380" s="312" t="s">
        <v>35</v>
      </c>
      <c r="G380" s="272" t="s">
        <v>48</v>
      </c>
      <c r="H380" s="272" t="s">
        <v>50</v>
      </c>
      <c r="I380" s="446" t="s">
        <v>86</v>
      </c>
      <c r="J380" s="101" t="s">
        <v>36</v>
      </c>
      <c r="K380" s="220">
        <v>170</v>
      </c>
      <c r="L380" s="222">
        <v>188</v>
      </c>
      <c r="M380" s="460"/>
      <c r="N380" s="318">
        <v>4.5</v>
      </c>
      <c r="O380" s="319"/>
      <c r="P380" s="455"/>
      <c r="Q380" s="4"/>
    </row>
    <row r="381" spans="1:17" s="5" customFormat="1" ht="22.5" x14ac:dyDescent="0.2">
      <c r="A381" s="389"/>
      <c r="B381" s="387"/>
      <c r="C381" s="385"/>
      <c r="D381" s="383"/>
      <c r="E381" s="409"/>
      <c r="F381" s="313"/>
      <c r="G381" s="273"/>
      <c r="H381" s="273"/>
      <c r="I381" s="447"/>
      <c r="J381" s="101" t="s">
        <v>37</v>
      </c>
      <c r="K381" s="220">
        <v>4</v>
      </c>
      <c r="L381" s="222">
        <v>4</v>
      </c>
      <c r="M381" s="460"/>
      <c r="N381" s="319"/>
      <c r="O381" s="319"/>
      <c r="P381" s="455"/>
      <c r="Q381" s="4"/>
    </row>
    <row r="382" spans="1:17" s="5" customFormat="1" ht="22.5" x14ac:dyDescent="0.2">
      <c r="A382" s="389"/>
      <c r="B382" s="387"/>
      <c r="C382" s="385"/>
      <c r="D382" s="383"/>
      <c r="E382" s="410"/>
      <c r="F382" s="314"/>
      <c r="G382" s="274"/>
      <c r="H382" s="274"/>
      <c r="I382" s="448"/>
      <c r="J382" s="101" t="s">
        <v>38</v>
      </c>
      <c r="K382" s="220">
        <v>50</v>
      </c>
      <c r="L382" s="222">
        <v>59</v>
      </c>
      <c r="M382" s="460"/>
      <c r="N382" s="320"/>
      <c r="O382" s="319"/>
      <c r="P382" s="455"/>
      <c r="Q382" s="4"/>
    </row>
    <row r="383" spans="1:17" s="5" customFormat="1" ht="22.5" x14ac:dyDescent="0.2">
      <c r="A383" s="389"/>
      <c r="B383" s="387"/>
      <c r="C383" s="385"/>
      <c r="D383" s="383"/>
      <c r="E383" s="315">
        <v>3</v>
      </c>
      <c r="F383" s="312" t="s">
        <v>39</v>
      </c>
      <c r="G383" s="272" t="s">
        <v>47</v>
      </c>
      <c r="H383" s="272" t="s">
        <v>50</v>
      </c>
      <c r="I383" s="446" t="s">
        <v>86</v>
      </c>
      <c r="J383" s="129" t="s">
        <v>40</v>
      </c>
      <c r="K383" s="220">
        <v>7</v>
      </c>
      <c r="L383" s="222">
        <v>7</v>
      </c>
      <c r="M383" s="460"/>
      <c r="N383" s="318">
        <v>30</v>
      </c>
      <c r="O383" s="319"/>
      <c r="P383" s="455"/>
      <c r="Q383" s="4"/>
    </row>
    <row r="384" spans="1:17" s="5" customFormat="1" ht="22.5" x14ac:dyDescent="0.2">
      <c r="A384" s="389"/>
      <c r="B384" s="387"/>
      <c r="C384" s="385"/>
      <c r="D384" s="383"/>
      <c r="E384" s="316"/>
      <c r="F384" s="313"/>
      <c r="G384" s="273"/>
      <c r="H384" s="273"/>
      <c r="I384" s="447"/>
      <c r="J384" s="129" t="s">
        <v>41</v>
      </c>
      <c r="K384" s="220">
        <v>70</v>
      </c>
      <c r="L384" s="268">
        <v>91</v>
      </c>
      <c r="M384" s="460"/>
      <c r="N384" s="319"/>
      <c r="O384" s="319"/>
      <c r="P384" s="455"/>
      <c r="Q384" s="4"/>
    </row>
    <row r="385" spans="1:17" s="5" customFormat="1" ht="11.25" x14ac:dyDescent="0.2">
      <c r="A385" s="389"/>
      <c r="B385" s="387"/>
      <c r="C385" s="385"/>
      <c r="D385" s="383"/>
      <c r="E385" s="317"/>
      <c r="F385" s="314"/>
      <c r="G385" s="274"/>
      <c r="H385" s="274"/>
      <c r="I385" s="448"/>
      <c r="J385" s="129" t="s">
        <v>42</v>
      </c>
      <c r="K385" s="220">
        <v>70</v>
      </c>
      <c r="L385" s="268">
        <v>70</v>
      </c>
      <c r="M385" s="460"/>
      <c r="N385" s="320"/>
      <c r="O385" s="319"/>
      <c r="P385" s="455"/>
      <c r="Q385" s="86"/>
    </row>
    <row r="386" spans="1:17" s="5" customFormat="1" ht="22.5" x14ac:dyDescent="0.2">
      <c r="A386" s="389"/>
      <c r="B386" s="387"/>
      <c r="C386" s="385"/>
      <c r="D386" s="383"/>
      <c r="E386" s="315">
        <v>4</v>
      </c>
      <c r="F386" s="312" t="s">
        <v>43</v>
      </c>
      <c r="G386" s="272" t="s">
        <v>48</v>
      </c>
      <c r="H386" s="272" t="s">
        <v>86</v>
      </c>
      <c r="I386" s="446" t="s">
        <v>86</v>
      </c>
      <c r="J386" s="129" t="s">
        <v>624</v>
      </c>
      <c r="K386" s="227">
        <v>80</v>
      </c>
      <c r="L386" s="268">
        <v>80</v>
      </c>
      <c r="M386" s="460"/>
      <c r="N386" s="318">
        <v>15</v>
      </c>
      <c r="O386" s="319"/>
      <c r="P386" s="455"/>
      <c r="Q386" s="4"/>
    </row>
    <row r="387" spans="1:17" s="5" customFormat="1" ht="11.25" x14ac:dyDescent="0.2">
      <c r="A387" s="389"/>
      <c r="B387" s="387"/>
      <c r="C387" s="385"/>
      <c r="D387" s="383"/>
      <c r="E387" s="316"/>
      <c r="F387" s="313"/>
      <c r="G387" s="273"/>
      <c r="H387" s="273"/>
      <c r="I387" s="447"/>
      <c r="J387" s="129" t="s">
        <v>44</v>
      </c>
      <c r="K387" s="227">
        <v>24</v>
      </c>
      <c r="L387" s="222">
        <v>23</v>
      </c>
      <c r="M387" s="460"/>
      <c r="N387" s="319"/>
      <c r="O387" s="319"/>
      <c r="P387" s="455"/>
      <c r="Q387" s="4"/>
    </row>
    <row r="388" spans="1:17" s="5" customFormat="1" ht="11.25" x14ac:dyDescent="0.2">
      <c r="A388" s="389"/>
      <c r="B388" s="387"/>
      <c r="C388" s="385"/>
      <c r="D388" s="383"/>
      <c r="E388" s="316"/>
      <c r="F388" s="313"/>
      <c r="G388" s="273"/>
      <c r="H388" s="273"/>
      <c r="I388" s="447"/>
      <c r="J388" s="101" t="s">
        <v>45</v>
      </c>
      <c r="K388" s="227">
        <v>70</v>
      </c>
      <c r="L388" s="222">
        <v>71.2</v>
      </c>
      <c r="M388" s="460"/>
      <c r="N388" s="319"/>
      <c r="O388" s="319"/>
      <c r="P388" s="455"/>
      <c r="Q388" s="4"/>
    </row>
    <row r="389" spans="1:17" s="5" customFormat="1" ht="22.5" x14ac:dyDescent="0.2">
      <c r="A389" s="389"/>
      <c r="B389" s="387"/>
      <c r="C389" s="385"/>
      <c r="D389" s="383"/>
      <c r="E389" s="316"/>
      <c r="F389" s="313"/>
      <c r="G389" s="273"/>
      <c r="H389" s="273"/>
      <c r="I389" s="447"/>
      <c r="J389" s="249" t="s">
        <v>52</v>
      </c>
      <c r="K389" s="229">
        <v>2</v>
      </c>
      <c r="L389" s="229">
        <v>2</v>
      </c>
      <c r="M389" s="460"/>
      <c r="N389" s="319"/>
      <c r="O389" s="319"/>
      <c r="P389" s="455"/>
      <c r="Q389" s="4"/>
    </row>
    <row r="390" spans="1:17" s="5" customFormat="1" ht="11.25" x14ac:dyDescent="0.2">
      <c r="A390" s="389"/>
      <c r="B390" s="387"/>
      <c r="C390" s="385"/>
      <c r="D390" s="383"/>
      <c r="E390" s="317"/>
      <c r="F390" s="314"/>
      <c r="G390" s="274"/>
      <c r="H390" s="274"/>
      <c r="I390" s="448"/>
      <c r="J390" s="129" t="s">
        <v>53</v>
      </c>
      <c r="K390" s="227">
        <v>10</v>
      </c>
      <c r="L390" s="222">
        <v>100</v>
      </c>
      <c r="M390" s="460"/>
      <c r="N390" s="320"/>
      <c r="O390" s="319"/>
      <c r="P390" s="455"/>
      <c r="Q390" s="4"/>
    </row>
    <row r="391" spans="1:17" s="5" customFormat="1" ht="11.25" x14ac:dyDescent="0.2">
      <c r="A391" s="389"/>
      <c r="B391" s="387"/>
      <c r="C391" s="385"/>
      <c r="D391" s="383"/>
      <c r="E391" s="315">
        <v>5</v>
      </c>
      <c r="F391" s="312" t="s">
        <v>54</v>
      </c>
      <c r="G391" s="272" t="s">
        <v>55</v>
      </c>
      <c r="H391" s="272" t="s">
        <v>63</v>
      </c>
      <c r="I391" s="446" t="s">
        <v>749</v>
      </c>
      <c r="J391" s="129" t="s">
        <v>56</v>
      </c>
      <c r="K391" s="220">
        <v>50</v>
      </c>
      <c r="L391" s="222">
        <v>69</v>
      </c>
      <c r="M391" s="460"/>
      <c r="N391" s="318">
        <v>2</v>
      </c>
      <c r="O391" s="319"/>
      <c r="P391" s="455"/>
      <c r="Q391" s="4"/>
    </row>
    <row r="392" spans="1:17" s="5" customFormat="1" ht="11.25" x14ac:dyDescent="0.2">
      <c r="A392" s="389"/>
      <c r="B392" s="387"/>
      <c r="C392" s="385"/>
      <c r="D392" s="383"/>
      <c r="E392" s="316"/>
      <c r="F392" s="313"/>
      <c r="G392" s="273"/>
      <c r="H392" s="273"/>
      <c r="I392" s="447"/>
      <c r="J392" s="101" t="s">
        <v>57</v>
      </c>
      <c r="K392" s="220">
        <v>70</v>
      </c>
      <c r="L392" s="222">
        <v>88</v>
      </c>
      <c r="M392" s="460"/>
      <c r="N392" s="320"/>
      <c r="O392" s="319"/>
      <c r="P392" s="455"/>
      <c r="Q392" s="4"/>
    </row>
    <row r="393" spans="1:17" s="5" customFormat="1" ht="11.25" x14ac:dyDescent="0.2">
      <c r="A393" s="389"/>
      <c r="B393" s="387"/>
      <c r="C393" s="385"/>
      <c r="D393" s="383"/>
      <c r="E393" s="408">
        <v>6</v>
      </c>
      <c r="F393" s="312" t="s">
        <v>58</v>
      </c>
      <c r="G393" s="272" t="s">
        <v>48</v>
      </c>
      <c r="H393" s="296" t="s">
        <v>50</v>
      </c>
      <c r="I393" s="449" t="s">
        <v>86</v>
      </c>
      <c r="J393" s="101" t="s">
        <v>59</v>
      </c>
      <c r="K393" s="220">
        <v>1200</v>
      </c>
      <c r="L393" s="222">
        <v>366</v>
      </c>
      <c r="M393" s="460"/>
      <c r="N393" s="318">
        <v>53.3</v>
      </c>
      <c r="O393" s="319"/>
      <c r="P393" s="455"/>
      <c r="Q393" s="4"/>
    </row>
    <row r="394" spans="1:17" s="5" customFormat="1" ht="11.25" x14ac:dyDescent="0.2">
      <c r="A394" s="389"/>
      <c r="B394" s="387"/>
      <c r="C394" s="385"/>
      <c r="D394" s="383"/>
      <c r="E394" s="409"/>
      <c r="F394" s="313"/>
      <c r="G394" s="273"/>
      <c r="H394" s="298"/>
      <c r="I394" s="449"/>
      <c r="J394" s="101" t="s">
        <v>60</v>
      </c>
      <c r="K394" s="220">
        <v>455</v>
      </c>
      <c r="L394" s="222">
        <v>805</v>
      </c>
      <c r="M394" s="460"/>
      <c r="N394" s="319"/>
      <c r="O394" s="319"/>
      <c r="P394" s="455"/>
      <c r="Q394" s="4"/>
    </row>
    <row r="395" spans="1:17" s="5" customFormat="1" ht="11.25" x14ac:dyDescent="0.2">
      <c r="A395" s="389"/>
      <c r="B395" s="387"/>
      <c r="C395" s="385"/>
      <c r="D395" s="383"/>
      <c r="E395" s="409"/>
      <c r="F395" s="313"/>
      <c r="G395" s="273"/>
      <c r="H395" s="298"/>
      <c r="I395" s="450"/>
      <c r="J395" s="101" t="s">
        <v>61</v>
      </c>
      <c r="K395" s="220">
        <v>70</v>
      </c>
      <c r="L395" s="222">
        <v>71.5</v>
      </c>
      <c r="M395" s="460"/>
      <c r="N395" s="319"/>
      <c r="O395" s="319"/>
      <c r="P395" s="455"/>
      <c r="Q395" s="4"/>
    </row>
    <row r="396" spans="1:17" s="5" customFormat="1" ht="22.5" x14ac:dyDescent="0.2">
      <c r="A396" s="389"/>
      <c r="B396" s="387"/>
      <c r="C396" s="385"/>
      <c r="D396" s="383"/>
      <c r="E396" s="409"/>
      <c r="F396" s="313"/>
      <c r="G396" s="273"/>
      <c r="H396" s="298"/>
      <c r="I396" s="450"/>
      <c r="J396" s="101" t="s">
        <v>62</v>
      </c>
      <c r="K396" s="220">
        <v>10</v>
      </c>
      <c r="L396" s="222">
        <v>18</v>
      </c>
      <c r="M396" s="460"/>
      <c r="N396" s="319"/>
      <c r="O396" s="319"/>
      <c r="P396" s="456"/>
      <c r="Q396" s="4"/>
    </row>
    <row r="397" spans="1:17" s="5" customFormat="1" ht="11.25" x14ac:dyDescent="0.2">
      <c r="A397" s="388">
        <v>1</v>
      </c>
      <c r="B397" s="386">
        <v>2</v>
      </c>
      <c r="C397" s="384">
        <v>8</v>
      </c>
      <c r="D397" s="382" t="s">
        <v>28</v>
      </c>
      <c r="E397" s="159">
        <v>1</v>
      </c>
      <c r="F397" s="165" t="s">
        <v>700</v>
      </c>
      <c r="G397" s="149" t="s">
        <v>71</v>
      </c>
      <c r="H397" s="149" t="s">
        <v>554</v>
      </c>
      <c r="I397" s="191" t="s">
        <v>748</v>
      </c>
      <c r="J397" s="35" t="s">
        <v>170</v>
      </c>
      <c r="K397" s="264">
        <v>80</v>
      </c>
      <c r="L397" s="264">
        <v>42</v>
      </c>
      <c r="M397" s="459" t="s">
        <v>544</v>
      </c>
      <c r="N397" s="261">
        <v>0.5</v>
      </c>
      <c r="O397" s="318">
        <f>SUM(N397:N402)</f>
        <v>2</v>
      </c>
      <c r="P397" s="454">
        <v>2</v>
      </c>
      <c r="Q397" s="4"/>
    </row>
    <row r="398" spans="1:17" s="5" customFormat="1" ht="22.5" x14ac:dyDescent="0.2">
      <c r="A398" s="389"/>
      <c r="B398" s="387"/>
      <c r="C398" s="385"/>
      <c r="D398" s="383"/>
      <c r="E398" s="159">
        <v>2</v>
      </c>
      <c r="F398" s="211" t="s">
        <v>701</v>
      </c>
      <c r="G398" s="149" t="s">
        <v>73</v>
      </c>
      <c r="H398" s="149" t="s">
        <v>554</v>
      </c>
      <c r="I398" s="191" t="s">
        <v>554</v>
      </c>
      <c r="J398" s="35" t="s">
        <v>170</v>
      </c>
      <c r="K398" s="264">
        <v>80</v>
      </c>
      <c r="L398" s="264">
        <v>40</v>
      </c>
      <c r="M398" s="460"/>
      <c r="N398" s="261">
        <v>0.5</v>
      </c>
      <c r="O398" s="319"/>
      <c r="P398" s="455"/>
      <c r="Q398" s="4"/>
    </row>
    <row r="399" spans="1:17" s="5" customFormat="1" ht="11.25" x14ac:dyDescent="0.2">
      <c r="A399" s="389"/>
      <c r="B399" s="387"/>
      <c r="C399" s="385"/>
      <c r="D399" s="383"/>
      <c r="E399" s="159">
        <v>3</v>
      </c>
      <c r="F399" s="212" t="s">
        <v>702</v>
      </c>
      <c r="G399" s="149" t="s">
        <v>706</v>
      </c>
      <c r="H399" s="149" t="s">
        <v>539</v>
      </c>
      <c r="I399" s="191" t="s">
        <v>539</v>
      </c>
      <c r="J399" s="35" t="s">
        <v>170</v>
      </c>
      <c r="K399" s="229">
        <v>100</v>
      </c>
      <c r="L399" s="229">
        <v>53</v>
      </c>
      <c r="M399" s="460"/>
      <c r="N399" s="261">
        <v>0.3</v>
      </c>
      <c r="O399" s="319"/>
      <c r="P399" s="455"/>
      <c r="Q399" s="4"/>
    </row>
    <row r="400" spans="1:17" s="5" customFormat="1" ht="12.75" customHeight="1" x14ac:dyDescent="0.2">
      <c r="A400" s="389"/>
      <c r="B400" s="387"/>
      <c r="C400" s="385"/>
      <c r="D400" s="383"/>
      <c r="E400" s="315">
        <v>4</v>
      </c>
      <c r="F400" s="443" t="s">
        <v>703</v>
      </c>
      <c r="G400" s="272" t="s">
        <v>72</v>
      </c>
      <c r="H400" s="272" t="s">
        <v>86</v>
      </c>
      <c r="I400" s="275" t="s">
        <v>86</v>
      </c>
      <c r="J400" s="35" t="s">
        <v>210</v>
      </c>
      <c r="K400" s="229">
        <v>60</v>
      </c>
      <c r="L400" s="229">
        <v>177</v>
      </c>
      <c r="M400" s="460"/>
      <c r="N400" s="318">
        <v>0.7</v>
      </c>
      <c r="O400" s="319"/>
      <c r="P400" s="455"/>
      <c r="Q400" s="4"/>
    </row>
    <row r="401" spans="1:17" s="5" customFormat="1" ht="12.75" customHeight="1" x14ac:dyDescent="0.2">
      <c r="A401" s="389"/>
      <c r="B401" s="387"/>
      <c r="C401" s="385"/>
      <c r="D401" s="383"/>
      <c r="E401" s="316"/>
      <c r="F401" s="444"/>
      <c r="G401" s="273"/>
      <c r="H401" s="273"/>
      <c r="I401" s="276"/>
      <c r="J401" s="35" t="s">
        <v>170</v>
      </c>
      <c r="K401" s="264">
        <v>80</v>
      </c>
      <c r="L401" s="264">
        <v>36</v>
      </c>
      <c r="M401" s="460"/>
      <c r="N401" s="319"/>
      <c r="O401" s="319"/>
      <c r="P401" s="455"/>
      <c r="Q401" s="4"/>
    </row>
    <row r="402" spans="1:17" s="5" customFormat="1" ht="12.75" customHeight="1" x14ac:dyDescent="0.2">
      <c r="A402" s="401"/>
      <c r="B402" s="403"/>
      <c r="C402" s="402"/>
      <c r="D402" s="406"/>
      <c r="E402" s="317"/>
      <c r="F402" s="445"/>
      <c r="G402" s="274"/>
      <c r="H402" s="274"/>
      <c r="I402" s="277"/>
      <c r="J402" s="35" t="s">
        <v>704</v>
      </c>
      <c r="K402" s="229">
        <v>800</v>
      </c>
      <c r="L402" s="229">
        <v>1334</v>
      </c>
      <c r="M402" s="461"/>
      <c r="N402" s="320"/>
      <c r="O402" s="320"/>
      <c r="P402" s="456"/>
      <c r="Q402" s="4"/>
    </row>
    <row r="403" spans="1:17" s="5" customFormat="1" ht="22.5" customHeight="1" x14ac:dyDescent="0.2">
      <c r="A403" s="388">
        <v>1</v>
      </c>
      <c r="B403" s="386">
        <v>2</v>
      </c>
      <c r="C403" s="384">
        <v>9</v>
      </c>
      <c r="D403" s="382" t="s">
        <v>679</v>
      </c>
      <c r="E403" s="315">
        <v>1</v>
      </c>
      <c r="F403" s="312" t="s">
        <v>680</v>
      </c>
      <c r="G403" s="272" t="s">
        <v>686</v>
      </c>
      <c r="H403" s="272" t="s">
        <v>554</v>
      </c>
      <c r="I403" s="275" t="s">
        <v>748</v>
      </c>
      <c r="J403" s="35" t="s">
        <v>685</v>
      </c>
      <c r="K403" s="229">
        <v>1</v>
      </c>
      <c r="L403" s="229">
        <v>0</v>
      </c>
      <c r="M403" s="459" t="s">
        <v>705</v>
      </c>
      <c r="N403" s="278">
        <v>4</v>
      </c>
      <c r="O403" s="319">
        <f>SUM(N403:N418)</f>
        <v>18.399999999999999</v>
      </c>
      <c r="P403" s="454">
        <v>0</v>
      </c>
      <c r="Q403" s="4"/>
    </row>
    <row r="404" spans="1:17" s="5" customFormat="1" ht="11.25" x14ac:dyDescent="0.2">
      <c r="A404" s="389"/>
      <c r="B404" s="387"/>
      <c r="C404" s="385"/>
      <c r="D404" s="383"/>
      <c r="E404" s="316"/>
      <c r="F404" s="313"/>
      <c r="G404" s="273"/>
      <c r="H404" s="273"/>
      <c r="I404" s="276"/>
      <c r="J404" s="35" t="s">
        <v>222</v>
      </c>
      <c r="K404" s="229">
        <v>4</v>
      </c>
      <c r="L404" s="229">
        <v>0</v>
      </c>
      <c r="M404" s="460"/>
      <c r="N404" s="279"/>
      <c r="O404" s="319"/>
      <c r="P404" s="455"/>
      <c r="Q404" s="4"/>
    </row>
    <row r="405" spans="1:17" s="5" customFormat="1" ht="11.25" x14ac:dyDescent="0.2">
      <c r="A405" s="389"/>
      <c r="B405" s="387"/>
      <c r="C405" s="385"/>
      <c r="D405" s="383"/>
      <c r="E405" s="317"/>
      <c r="F405" s="314"/>
      <c r="G405" s="274"/>
      <c r="H405" s="274"/>
      <c r="I405" s="277"/>
      <c r="J405" s="35" t="s">
        <v>697</v>
      </c>
      <c r="K405" s="229">
        <v>1</v>
      </c>
      <c r="L405" s="229">
        <v>0</v>
      </c>
      <c r="M405" s="461"/>
      <c r="N405" s="280"/>
      <c r="O405" s="319"/>
      <c r="P405" s="456"/>
      <c r="Q405" s="4"/>
    </row>
    <row r="406" spans="1:17" s="5" customFormat="1" ht="22.5" x14ac:dyDescent="0.2">
      <c r="A406" s="389"/>
      <c r="B406" s="387"/>
      <c r="C406" s="385"/>
      <c r="D406" s="383"/>
      <c r="E406" s="315">
        <v>2</v>
      </c>
      <c r="F406" s="312" t="s">
        <v>681</v>
      </c>
      <c r="G406" s="272" t="s">
        <v>48</v>
      </c>
      <c r="H406" s="272" t="s">
        <v>554</v>
      </c>
      <c r="I406" s="275" t="s">
        <v>554</v>
      </c>
      <c r="J406" s="35" t="s">
        <v>693</v>
      </c>
      <c r="K406" s="229">
        <v>1</v>
      </c>
      <c r="L406" s="229">
        <v>1</v>
      </c>
      <c r="M406" s="459" t="s">
        <v>705</v>
      </c>
      <c r="N406" s="318">
        <v>3.5</v>
      </c>
      <c r="O406" s="319"/>
      <c r="P406" s="454">
        <v>3.5</v>
      </c>
      <c r="Q406" s="4"/>
    </row>
    <row r="407" spans="1:17" s="5" customFormat="1" ht="11.25" x14ac:dyDescent="0.2">
      <c r="A407" s="389"/>
      <c r="B407" s="387"/>
      <c r="C407" s="385"/>
      <c r="D407" s="383"/>
      <c r="E407" s="316"/>
      <c r="F407" s="313"/>
      <c r="G407" s="273"/>
      <c r="H407" s="273"/>
      <c r="I407" s="276"/>
      <c r="J407" s="35" t="s">
        <v>694</v>
      </c>
      <c r="K407" s="229">
        <v>17</v>
      </c>
      <c r="L407" s="229">
        <v>17</v>
      </c>
      <c r="M407" s="460"/>
      <c r="N407" s="319"/>
      <c r="O407" s="319"/>
      <c r="P407" s="455"/>
      <c r="Q407" s="4"/>
    </row>
    <row r="408" spans="1:17" s="5" customFormat="1" ht="11.25" x14ac:dyDescent="0.2">
      <c r="A408" s="389"/>
      <c r="B408" s="387"/>
      <c r="C408" s="385"/>
      <c r="D408" s="383"/>
      <c r="E408" s="316"/>
      <c r="F408" s="313"/>
      <c r="G408" s="273"/>
      <c r="H408" s="273"/>
      <c r="I408" s="276"/>
      <c r="J408" s="35" t="s">
        <v>696</v>
      </c>
      <c r="K408" s="229">
        <v>1</v>
      </c>
      <c r="L408" s="229">
        <v>1</v>
      </c>
      <c r="M408" s="460"/>
      <c r="N408" s="319"/>
      <c r="O408" s="319"/>
      <c r="P408" s="455"/>
      <c r="Q408" s="4"/>
    </row>
    <row r="409" spans="1:17" s="5" customFormat="1" ht="11.25" x14ac:dyDescent="0.2">
      <c r="A409" s="389"/>
      <c r="B409" s="387"/>
      <c r="C409" s="385"/>
      <c r="D409" s="383"/>
      <c r="E409" s="317"/>
      <c r="F409" s="314"/>
      <c r="G409" s="274"/>
      <c r="H409" s="274"/>
      <c r="I409" s="277"/>
      <c r="J409" s="35" t="s">
        <v>695</v>
      </c>
      <c r="K409" s="229">
        <v>7</v>
      </c>
      <c r="L409" s="229">
        <v>8</v>
      </c>
      <c r="M409" s="461"/>
      <c r="N409" s="320"/>
      <c r="O409" s="319"/>
      <c r="P409" s="456"/>
      <c r="Q409" s="4"/>
    </row>
    <row r="410" spans="1:17" s="5" customFormat="1" ht="11.25" x14ac:dyDescent="0.2">
      <c r="A410" s="389"/>
      <c r="B410" s="387"/>
      <c r="C410" s="385"/>
      <c r="D410" s="383"/>
      <c r="E410" s="315">
        <v>3</v>
      </c>
      <c r="F410" s="321" t="s">
        <v>682</v>
      </c>
      <c r="G410" s="272" t="s">
        <v>73</v>
      </c>
      <c r="H410" s="272" t="s">
        <v>541</v>
      </c>
      <c r="I410" s="275" t="s">
        <v>541</v>
      </c>
      <c r="J410" s="35" t="s">
        <v>698</v>
      </c>
      <c r="K410" s="229">
        <v>16</v>
      </c>
      <c r="L410" s="229">
        <v>16</v>
      </c>
      <c r="M410" s="459" t="s">
        <v>705</v>
      </c>
      <c r="N410" s="451">
        <v>1.9</v>
      </c>
      <c r="O410" s="319"/>
      <c r="P410" s="454">
        <v>1.9</v>
      </c>
      <c r="Q410" s="4"/>
    </row>
    <row r="411" spans="1:17" s="5" customFormat="1" ht="11.25" x14ac:dyDescent="0.2">
      <c r="A411" s="389"/>
      <c r="B411" s="387"/>
      <c r="C411" s="385"/>
      <c r="D411" s="383"/>
      <c r="E411" s="317"/>
      <c r="F411" s="323"/>
      <c r="G411" s="274"/>
      <c r="H411" s="274"/>
      <c r="I411" s="277"/>
      <c r="J411" s="35" t="s">
        <v>170</v>
      </c>
      <c r="K411" s="229">
        <v>80</v>
      </c>
      <c r="L411" s="229">
        <v>1377</v>
      </c>
      <c r="M411" s="461"/>
      <c r="N411" s="451"/>
      <c r="O411" s="319"/>
      <c r="P411" s="456"/>
      <c r="Q411" s="4"/>
    </row>
    <row r="412" spans="1:17" s="5" customFormat="1" ht="12.75" customHeight="1" x14ac:dyDescent="0.2">
      <c r="A412" s="389"/>
      <c r="B412" s="387"/>
      <c r="C412" s="385"/>
      <c r="D412" s="383"/>
      <c r="E412" s="315">
        <v>4</v>
      </c>
      <c r="F412" s="312" t="s">
        <v>683</v>
      </c>
      <c r="G412" s="272" t="s">
        <v>684</v>
      </c>
      <c r="H412" s="272" t="s">
        <v>539</v>
      </c>
      <c r="I412" s="275" t="s">
        <v>539</v>
      </c>
      <c r="J412" s="35" t="s">
        <v>170</v>
      </c>
      <c r="K412" s="229">
        <v>50</v>
      </c>
      <c r="L412" s="229">
        <v>188</v>
      </c>
      <c r="M412" s="459" t="s">
        <v>705</v>
      </c>
      <c r="N412" s="451">
        <v>2</v>
      </c>
      <c r="O412" s="319"/>
      <c r="P412" s="454">
        <v>2</v>
      </c>
      <c r="Q412" s="4"/>
    </row>
    <row r="413" spans="1:17" s="5" customFormat="1" ht="11.25" x14ac:dyDescent="0.2">
      <c r="A413" s="389"/>
      <c r="B413" s="387"/>
      <c r="C413" s="385"/>
      <c r="D413" s="383"/>
      <c r="E413" s="316"/>
      <c r="F413" s="313"/>
      <c r="G413" s="273"/>
      <c r="H413" s="273"/>
      <c r="I413" s="276"/>
      <c r="J413" s="35" t="s">
        <v>699</v>
      </c>
      <c r="K413" s="229">
        <v>10</v>
      </c>
      <c r="L413" s="229">
        <v>9</v>
      </c>
      <c r="M413" s="460"/>
      <c r="N413" s="451"/>
      <c r="O413" s="319"/>
      <c r="P413" s="455"/>
      <c r="Q413" s="4"/>
    </row>
    <row r="414" spans="1:17" s="5" customFormat="1" ht="11.25" x14ac:dyDescent="0.2">
      <c r="A414" s="389"/>
      <c r="B414" s="387"/>
      <c r="C414" s="385"/>
      <c r="D414" s="383"/>
      <c r="E414" s="317"/>
      <c r="F414" s="314"/>
      <c r="G414" s="274"/>
      <c r="H414" s="274"/>
      <c r="I414" s="277"/>
      <c r="J414" s="35" t="s">
        <v>210</v>
      </c>
      <c r="K414" s="229">
        <v>1</v>
      </c>
      <c r="L414" s="229">
        <v>1</v>
      </c>
      <c r="M414" s="461"/>
      <c r="N414" s="451"/>
      <c r="O414" s="319"/>
      <c r="P414" s="456"/>
      <c r="Q414" s="4"/>
    </row>
    <row r="415" spans="1:17" s="5" customFormat="1" ht="22.5" x14ac:dyDescent="0.2">
      <c r="A415" s="389"/>
      <c r="B415" s="387"/>
      <c r="C415" s="385"/>
      <c r="D415" s="383"/>
      <c r="E415" s="315">
        <v>5</v>
      </c>
      <c r="F415" s="321" t="s">
        <v>687</v>
      </c>
      <c r="G415" s="272" t="s">
        <v>688</v>
      </c>
      <c r="H415" s="272" t="s">
        <v>554</v>
      </c>
      <c r="I415" s="275" t="s">
        <v>554</v>
      </c>
      <c r="J415" s="35" t="s">
        <v>689</v>
      </c>
      <c r="K415" s="229">
        <v>4</v>
      </c>
      <c r="L415" s="229">
        <v>4</v>
      </c>
      <c r="M415" s="459" t="s">
        <v>544</v>
      </c>
      <c r="N415" s="278">
        <v>7</v>
      </c>
      <c r="O415" s="319"/>
      <c r="P415" s="454">
        <v>7</v>
      </c>
      <c r="Q415" s="4"/>
    </row>
    <row r="416" spans="1:17" s="5" customFormat="1" ht="11.25" x14ac:dyDescent="0.2">
      <c r="A416" s="389"/>
      <c r="B416" s="387"/>
      <c r="C416" s="385"/>
      <c r="D416" s="383"/>
      <c r="E416" s="316"/>
      <c r="F416" s="322"/>
      <c r="G416" s="273"/>
      <c r="H416" s="273"/>
      <c r="I416" s="276"/>
      <c r="J416" s="35" t="s">
        <v>690</v>
      </c>
      <c r="K416" s="229">
        <v>4</v>
      </c>
      <c r="L416" s="229">
        <v>1</v>
      </c>
      <c r="M416" s="279"/>
      <c r="N416" s="279"/>
      <c r="O416" s="319"/>
      <c r="P416" s="455"/>
      <c r="Q416" s="4"/>
    </row>
    <row r="417" spans="1:17" s="5" customFormat="1" ht="11.25" x14ac:dyDescent="0.2">
      <c r="A417" s="389"/>
      <c r="B417" s="387"/>
      <c r="C417" s="385"/>
      <c r="D417" s="383"/>
      <c r="E417" s="316"/>
      <c r="F417" s="322"/>
      <c r="G417" s="273"/>
      <c r="H417" s="273"/>
      <c r="I417" s="276"/>
      <c r="J417" s="35" t="s">
        <v>691</v>
      </c>
      <c r="K417" s="229">
        <v>1</v>
      </c>
      <c r="L417" s="229">
        <v>1</v>
      </c>
      <c r="M417" s="279"/>
      <c r="N417" s="279"/>
      <c r="O417" s="319"/>
      <c r="P417" s="455"/>
      <c r="Q417" s="4"/>
    </row>
    <row r="418" spans="1:17" s="5" customFormat="1" ht="11.25" x14ac:dyDescent="0.2">
      <c r="A418" s="401"/>
      <c r="B418" s="403"/>
      <c r="C418" s="402"/>
      <c r="D418" s="406"/>
      <c r="E418" s="317"/>
      <c r="F418" s="323"/>
      <c r="G418" s="274"/>
      <c r="H418" s="274"/>
      <c r="I418" s="277"/>
      <c r="J418" s="35" t="s">
        <v>692</v>
      </c>
      <c r="K418" s="229">
        <v>4</v>
      </c>
      <c r="L418" s="229">
        <v>3</v>
      </c>
      <c r="M418" s="280"/>
      <c r="N418" s="280"/>
      <c r="O418" s="320"/>
      <c r="P418" s="456"/>
      <c r="Q418" s="4"/>
    </row>
    <row r="419" spans="1:17" s="5" customFormat="1" ht="11.25" x14ac:dyDescent="0.2">
      <c r="A419" s="388">
        <v>1</v>
      </c>
      <c r="B419" s="386">
        <v>2</v>
      </c>
      <c r="C419" s="384">
        <v>10</v>
      </c>
      <c r="D419" s="382" t="s">
        <v>29</v>
      </c>
      <c r="E419" s="315">
        <v>1</v>
      </c>
      <c r="F419" s="312" t="s">
        <v>639</v>
      </c>
      <c r="G419" s="272" t="s">
        <v>637</v>
      </c>
      <c r="H419" s="272" t="s">
        <v>638</v>
      </c>
      <c r="I419" s="275" t="s">
        <v>638</v>
      </c>
      <c r="J419" s="96" t="s">
        <v>170</v>
      </c>
      <c r="K419" s="220">
        <v>828</v>
      </c>
      <c r="L419" s="268">
        <v>553</v>
      </c>
      <c r="M419" s="278" t="s">
        <v>610</v>
      </c>
      <c r="N419" s="318">
        <v>1.7</v>
      </c>
      <c r="O419" s="318">
        <f>SUM(N419:N425)</f>
        <v>22.9</v>
      </c>
      <c r="P419" s="454">
        <v>0.5</v>
      </c>
      <c r="Q419" s="120"/>
    </row>
    <row r="420" spans="1:17" s="5" customFormat="1" ht="11.25" x14ac:dyDescent="0.2">
      <c r="A420" s="389"/>
      <c r="B420" s="387"/>
      <c r="C420" s="385"/>
      <c r="D420" s="383"/>
      <c r="E420" s="316"/>
      <c r="F420" s="313"/>
      <c r="G420" s="273"/>
      <c r="H420" s="273"/>
      <c r="I420" s="276"/>
      <c r="J420" s="96" t="s">
        <v>66</v>
      </c>
      <c r="K420" s="220">
        <v>32</v>
      </c>
      <c r="L420" s="268">
        <v>22</v>
      </c>
      <c r="M420" s="279"/>
      <c r="N420" s="319"/>
      <c r="O420" s="319"/>
      <c r="P420" s="455"/>
      <c r="Q420" s="120"/>
    </row>
    <row r="421" spans="1:17" s="5" customFormat="1" ht="11.25" x14ac:dyDescent="0.2">
      <c r="A421" s="389"/>
      <c r="B421" s="387"/>
      <c r="C421" s="385"/>
      <c r="D421" s="383"/>
      <c r="E421" s="317"/>
      <c r="F421" s="314"/>
      <c r="G421" s="274"/>
      <c r="H421" s="274"/>
      <c r="I421" s="277"/>
      <c r="J421" s="96" t="s">
        <v>642</v>
      </c>
      <c r="K421" s="220">
        <v>2</v>
      </c>
      <c r="L421" s="268">
        <v>4</v>
      </c>
      <c r="M421" s="279"/>
      <c r="N421" s="319"/>
      <c r="O421" s="319"/>
      <c r="P421" s="455"/>
      <c r="Q421" s="120"/>
    </row>
    <row r="422" spans="1:17" s="5" customFormat="1" ht="11.25" x14ac:dyDescent="0.2">
      <c r="A422" s="389"/>
      <c r="B422" s="387"/>
      <c r="C422" s="385"/>
      <c r="D422" s="383"/>
      <c r="E422" s="315">
        <v>2</v>
      </c>
      <c r="F422" s="321" t="s">
        <v>640</v>
      </c>
      <c r="G422" s="272" t="s">
        <v>472</v>
      </c>
      <c r="H422" s="272" t="s">
        <v>638</v>
      </c>
      <c r="I422" s="275" t="s">
        <v>86</v>
      </c>
      <c r="J422" s="96" t="s">
        <v>643</v>
      </c>
      <c r="K422" s="220">
        <v>13</v>
      </c>
      <c r="L422" s="268">
        <v>13</v>
      </c>
      <c r="M422" s="280"/>
      <c r="N422" s="320"/>
      <c r="O422" s="319"/>
      <c r="P422" s="456"/>
      <c r="Q422" s="4"/>
    </row>
    <row r="423" spans="1:17" s="5" customFormat="1" ht="11.25" x14ac:dyDescent="0.2">
      <c r="A423" s="389"/>
      <c r="B423" s="387"/>
      <c r="C423" s="385"/>
      <c r="D423" s="383"/>
      <c r="E423" s="316"/>
      <c r="F423" s="322"/>
      <c r="G423" s="273"/>
      <c r="H423" s="273"/>
      <c r="I423" s="276"/>
      <c r="J423" s="96" t="s">
        <v>644</v>
      </c>
      <c r="K423" s="220">
        <v>3</v>
      </c>
      <c r="L423" s="268">
        <v>3</v>
      </c>
      <c r="M423" s="462" t="s">
        <v>338</v>
      </c>
      <c r="N423" s="261">
        <v>19.5</v>
      </c>
      <c r="O423" s="319"/>
      <c r="P423" s="192">
        <v>5</v>
      </c>
      <c r="Q423" s="4"/>
    </row>
    <row r="424" spans="1:17" s="5" customFormat="1" ht="11.25" x14ac:dyDescent="0.2">
      <c r="A424" s="389"/>
      <c r="B424" s="387"/>
      <c r="C424" s="385"/>
      <c r="D424" s="383"/>
      <c r="E424" s="317"/>
      <c r="F424" s="323"/>
      <c r="G424" s="274"/>
      <c r="H424" s="274"/>
      <c r="I424" s="277"/>
      <c r="J424" s="96" t="s">
        <v>645</v>
      </c>
      <c r="K424" s="268">
        <v>9</v>
      </c>
      <c r="L424" s="268">
        <v>29</v>
      </c>
      <c r="M424" s="278" t="s">
        <v>527</v>
      </c>
      <c r="N424" s="318">
        <v>1.7</v>
      </c>
      <c r="O424" s="319"/>
      <c r="P424" s="454">
        <v>0.5</v>
      </c>
      <c r="Q424" s="4"/>
    </row>
    <row r="425" spans="1:17" s="5" customFormat="1" ht="22.5" x14ac:dyDescent="0.2">
      <c r="A425" s="389"/>
      <c r="B425" s="387"/>
      <c r="C425" s="385"/>
      <c r="D425" s="383"/>
      <c r="E425" s="23">
        <v>3</v>
      </c>
      <c r="F425" s="10" t="s">
        <v>641</v>
      </c>
      <c r="G425" s="24" t="s">
        <v>47</v>
      </c>
      <c r="H425" s="24" t="s">
        <v>638</v>
      </c>
      <c r="I425" s="191" t="s">
        <v>86</v>
      </c>
      <c r="J425" s="96" t="s">
        <v>170</v>
      </c>
      <c r="K425" s="268">
        <v>75</v>
      </c>
      <c r="L425" s="268">
        <v>0</v>
      </c>
      <c r="M425" s="280"/>
      <c r="N425" s="320"/>
      <c r="O425" s="320"/>
      <c r="P425" s="456"/>
      <c r="Q425" s="4"/>
    </row>
    <row r="426" spans="1:17" s="5" customFormat="1" ht="18" customHeight="1" x14ac:dyDescent="0.2">
      <c r="A426" s="388">
        <v>1</v>
      </c>
      <c r="B426" s="386">
        <v>2</v>
      </c>
      <c r="C426" s="384">
        <v>11</v>
      </c>
      <c r="D426" s="399" t="s">
        <v>31</v>
      </c>
      <c r="E426" s="23">
        <v>1</v>
      </c>
      <c r="F426" s="10" t="s">
        <v>612</v>
      </c>
      <c r="G426" s="24" t="s">
        <v>615</v>
      </c>
      <c r="H426" s="24" t="s">
        <v>86</v>
      </c>
      <c r="I426" s="196" t="s">
        <v>86</v>
      </c>
      <c r="J426" s="10" t="s">
        <v>611</v>
      </c>
      <c r="K426" s="229">
        <v>20</v>
      </c>
      <c r="L426" s="229">
        <v>0</v>
      </c>
      <c r="M426" s="264" t="s">
        <v>527</v>
      </c>
      <c r="N426" s="261">
        <v>17.899999999999999</v>
      </c>
      <c r="O426" s="318">
        <f>SUM(N426:N428)</f>
        <v>81.900000000000006</v>
      </c>
      <c r="P426" s="192">
        <v>0.12</v>
      </c>
      <c r="Q426" s="4"/>
    </row>
    <row r="427" spans="1:17" s="5" customFormat="1" ht="18" customHeight="1" x14ac:dyDescent="0.2">
      <c r="A427" s="389"/>
      <c r="B427" s="387"/>
      <c r="C427" s="385"/>
      <c r="D427" s="400"/>
      <c r="E427" s="253"/>
      <c r="F427" s="254"/>
      <c r="G427" s="255"/>
      <c r="H427" s="255"/>
      <c r="I427" s="256"/>
      <c r="J427" s="10"/>
      <c r="K427" s="264"/>
      <c r="L427" s="264"/>
      <c r="M427" s="259" t="s">
        <v>757</v>
      </c>
      <c r="N427" s="257">
        <v>9.6</v>
      </c>
      <c r="O427" s="319"/>
      <c r="P427" s="192">
        <v>3.9</v>
      </c>
      <c r="Q427" s="4"/>
    </row>
    <row r="428" spans="1:17" s="5" customFormat="1" ht="47.25" customHeight="1" x14ac:dyDescent="0.2">
      <c r="A428" s="389"/>
      <c r="B428" s="387"/>
      <c r="C428" s="385"/>
      <c r="D428" s="400"/>
      <c r="E428" s="168">
        <v>2</v>
      </c>
      <c r="F428" s="170" t="s">
        <v>613</v>
      </c>
      <c r="G428" s="169" t="s">
        <v>615</v>
      </c>
      <c r="H428" s="169" t="s">
        <v>86</v>
      </c>
      <c r="I428" s="194" t="s">
        <v>86</v>
      </c>
      <c r="J428" s="35" t="s">
        <v>614</v>
      </c>
      <c r="K428" s="229">
        <v>9</v>
      </c>
      <c r="L428" s="229">
        <v>0</v>
      </c>
      <c r="M428" s="259" t="s">
        <v>616</v>
      </c>
      <c r="N428" s="257">
        <v>54.4</v>
      </c>
      <c r="O428" s="319"/>
      <c r="P428" s="192">
        <v>22.2</v>
      </c>
      <c r="Q428" s="4"/>
    </row>
    <row r="429" spans="1:17" s="5" customFormat="1" ht="11.25" hidden="1" x14ac:dyDescent="0.2">
      <c r="A429" s="295"/>
      <c r="B429" s="294"/>
      <c r="C429" s="293"/>
      <c r="D429" s="292" t="s">
        <v>720</v>
      </c>
      <c r="E429" s="178"/>
      <c r="F429" s="10"/>
      <c r="G429" s="173"/>
      <c r="H429" s="173"/>
      <c r="I429" s="191"/>
      <c r="J429" s="35"/>
      <c r="K429" s="185"/>
      <c r="L429" s="185"/>
      <c r="M429" s="173"/>
      <c r="N429" s="186"/>
      <c r="O429" s="186"/>
      <c r="P429" s="192"/>
      <c r="Q429" s="4"/>
    </row>
    <row r="430" spans="1:17" s="5" customFormat="1" ht="11.25" hidden="1" x14ac:dyDescent="0.2">
      <c r="A430" s="295"/>
      <c r="B430" s="294"/>
      <c r="C430" s="293"/>
      <c r="D430" s="292"/>
      <c r="E430" s="178"/>
      <c r="F430" s="10"/>
      <c r="G430" s="173"/>
      <c r="H430" s="173"/>
      <c r="I430" s="191"/>
      <c r="J430" s="35"/>
      <c r="K430" s="185"/>
      <c r="L430" s="185"/>
      <c r="M430" s="173"/>
      <c r="N430" s="186"/>
      <c r="O430" s="186"/>
      <c r="P430" s="192"/>
      <c r="Q430" s="4"/>
    </row>
    <row r="431" spans="1:17" s="5" customFormat="1" ht="11.25" hidden="1" x14ac:dyDescent="0.2">
      <c r="A431" s="295"/>
      <c r="B431" s="294"/>
      <c r="C431" s="293"/>
      <c r="D431" s="292"/>
      <c r="E431" s="178"/>
      <c r="F431" s="10"/>
      <c r="G431" s="173"/>
      <c r="H431" s="173"/>
      <c r="I431" s="191"/>
      <c r="J431" s="35"/>
      <c r="K431" s="185"/>
      <c r="L431" s="185"/>
      <c r="M431" s="173"/>
      <c r="N431" s="186"/>
      <c r="O431" s="186"/>
      <c r="P431" s="192"/>
      <c r="Q431" s="4"/>
    </row>
    <row r="432" spans="1:17" s="5" customFormat="1" ht="11.25" hidden="1" x14ac:dyDescent="0.2">
      <c r="A432" s="295"/>
      <c r="B432" s="294"/>
      <c r="C432" s="293"/>
      <c r="D432" s="292"/>
      <c r="E432" s="178"/>
      <c r="F432" s="10"/>
      <c r="G432" s="173"/>
      <c r="H432" s="173"/>
      <c r="I432" s="191"/>
      <c r="J432" s="35"/>
      <c r="K432" s="185"/>
      <c r="L432" s="185"/>
      <c r="M432" s="173"/>
      <c r="N432" s="186"/>
      <c r="O432" s="186"/>
      <c r="P432" s="192"/>
      <c r="Q432" s="4"/>
    </row>
    <row r="433" spans="1:21" s="5" customFormat="1" ht="11.25" hidden="1" x14ac:dyDescent="0.2">
      <c r="A433" s="175"/>
      <c r="B433" s="183"/>
      <c r="C433" s="181"/>
      <c r="D433" s="182"/>
      <c r="E433" s="178"/>
      <c r="F433" s="10"/>
      <c r="G433" s="173"/>
      <c r="H433" s="173"/>
      <c r="I433" s="191"/>
      <c r="J433" s="35"/>
      <c r="K433" s="185"/>
      <c r="L433" s="185"/>
      <c r="M433" s="173"/>
      <c r="N433" s="186"/>
      <c r="O433" s="186"/>
      <c r="P433" s="192"/>
      <c r="Q433" s="4"/>
    </row>
    <row r="434" spans="1:21" s="5" customFormat="1" ht="11.25" hidden="1" x14ac:dyDescent="0.2">
      <c r="A434" s="175"/>
      <c r="B434" s="183"/>
      <c r="C434" s="181"/>
      <c r="D434" s="182"/>
      <c r="E434" s="178"/>
      <c r="F434" s="10"/>
      <c r="G434" s="173"/>
      <c r="H434" s="173"/>
      <c r="I434" s="191"/>
      <c r="J434" s="35"/>
      <c r="K434" s="185"/>
      <c r="L434" s="185"/>
      <c r="M434" s="173"/>
      <c r="N434" s="186"/>
      <c r="O434" s="186"/>
      <c r="P434" s="192"/>
      <c r="Q434" s="4"/>
    </row>
    <row r="435" spans="1:21" s="5" customFormat="1" ht="11.25" x14ac:dyDescent="0.2">
      <c r="A435" s="25"/>
      <c r="B435" s="26"/>
      <c r="C435" s="26"/>
      <c r="D435" s="26"/>
      <c r="E435" s="26"/>
      <c r="F435" s="26"/>
      <c r="G435" s="26"/>
      <c r="H435" s="26"/>
      <c r="I435" s="26"/>
      <c r="J435" s="26"/>
      <c r="K435" s="26"/>
      <c r="L435" s="26"/>
      <c r="M435" s="26"/>
      <c r="N435" s="26"/>
      <c r="O435" s="27"/>
      <c r="P435" s="171"/>
      <c r="Q435" s="18"/>
      <c r="R435" s="19"/>
      <c r="S435" s="19"/>
      <c r="T435" s="19"/>
      <c r="U435" s="19"/>
    </row>
    <row r="436" spans="1:21" s="19" customFormat="1" ht="11.25" x14ac:dyDescent="0.2">
      <c r="A436" s="331" t="s">
        <v>14</v>
      </c>
      <c r="B436" s="332"/>
      <c r="C436" s="332"/>
      <c r="D436" s="332"/>
      <c r="E436" s="332"/>
      <c r="F436" s="332"/>
      <c r="G436" s="332"/>
      <c r="H436" s="332"/>
      <c r="I436" s="332"/>
      <c r="J436" s="332"/>
      <c r="K436" s="332"/>
      <c r="L436" s="332"/>
      <c r="M436" s="332"/>
      <c r="N436" s="332"/>
      <c r="O436" s="333"/>
      <c r="P436" s="190"/>
      <c r="Q436" s="3"/>
      <c r="R436" s="3"/>
      <c r="S436" s="3"/>
      <c r="T436" s="3"/>
      <c r="U436" s="3"/>
    </row>
    <row r="437" spans="1:21" s="3" customFormat="1" ht="22.5" x14ac:dyDescent="0.2">
      <c r="A437" s="334">
        <v>1</v>
      </c>
      <c r="B437" s="335"/>
      <c r="C437" s="336"/>
      <c r="D437" s="382" t="s">
        <v>569</v>
      </c>
      <c r="E437" s="9">
        <v>1</v>
      </c>
      <c r="F437" s="10" t="s">
        <v>568</v>
      </c>
      <c r="G437" s="2" t="s">
        <v>436</v>
      </c>
      <c r="H437" s="2" t="s">
        <v>86</v>
      </c>
      <c r="I437" s="191" t="s">
        <v>86</v>
      </c>
      <c r="J437" s="36" t="s">
        <v>573</v>
      </c>
      <c r="K437" s="6">
        <v>24</v>
      </c>
      <c r="L437" s="185">
        <v>1</v>
      </c>
      <c r="M437" s="2"/>
      <c r="N437" s="2"/>
      <c r="O437" s="2"/>
      <c r="P437" s="191"/>
      <c r="Q437"/>
      <c r="R437"/>
      <c r="S437"/>
      <c r="T437"/>
      <c r="U437"/>
    </row>
    <row r="438" spans="1:21" s="3" customFormat="1" ht="22.5" x14ac:dyDescent="0.2">
      <c r="A438" s="337"/>
      <c r="B438" s="338"/>
      <c r="C438" s="339"/>
      <c r="D438" s="383"/>
      <c r="E438" s="23">
        <v>2</v>
      </c>
      <c r="F438" s="10" t="s">
        <v>570</v>
      </c>
      <c r="G438" s="24" t="s">
        <v>572</v>
      </c>
      <c r="H438" s="24" t="s">
        <v>86</v>
      </c>
      <c r="I438" s="191" t="s">
        <v>86</v>
      </c>
      <c r="J438" s="36" t="s">
        <v>574</v>
      </c>
      <c r="K438" s="6">
        <v>840</v>
      </c>
      <c r="L438" s="185"/>
      <c r="M438" s="24"/>
      <c r="N438" s="24"/>
      <c r="O438" s="24"/>
      <c r="P438" s="191"/>
      <c r="Q438" s="119"/>
      <c r="R438"/>
      <c r="S438"/>
      <c r="T438"/>
      <c r="U438"/>
    </row>
    <row r="439" spans="1:21" s="3" customFormat="1" x14ac:dyDescent="0.2">
      <c r="A439" s="337"/>
      <c r="B439" s="338"/>
      <c r="C439" s="339"/>
      <c r="D439" s="383"/>
      <c r="E439" s="315">
        <v>3</v>
      </c>
      <c r="F439" s="312" t="s">
        <v>571</v>
      </c>
      <c r="G439" s="272" t="s">
        <v>436</v>
      </c>
      <c r="H439" s="272" t="s">
        <v>86</v>
      </c>
      <c r="I439" s="275" t="s">
        <v>86</v>
      </c>
      <c r="J439" s="36" t="s">
        <v>573</v>
      </c>
      <c r="K439" s="6">
        <v>24</v>
      </c>
      <c r="L439" s="185"/>
      <c r="M439" s="24"/>
      <c r="N439" s="24"/>
      <c r="O439" s="24"/>
      <c r="P439" s="191"/>
      <c r="Q439"/>
      <c r="R439"/>
      <c r="S439"/>
      <c r="T439"/>
      <c r="U439"/>
    </row>
    <row r="440" spans="1:21" s="3" customFormat="1" x14ac:dyDescent="0.2">
      <c r="A440" s="340"/>
      <c r="B440" s="341"/>
      <c r="C440" s="342"/>
      <c r="D440" s="406"/>
      <c r="E440" s="317"/>
      <c r="F440" s="314"/>
      <c r="G440" s="274"/>
      <c r="H440" s="274"/>
      <c r="I440" s="277"/>
      <c r="J440" s="36" t="s">
        <v>575</v>
      </c>
      <c r="K440" s="6" t="s">
        <v>167</v>
      </c>
      <c r="L440" s="185"/>
      <c r="M440" s="24"/>
      <c r="N440" s="24"/>
      <c r="O440" s="24"/>
      <c r="P440" s="191"/>
      <c r="Q440"/>
      <c r="R440"/>
      <c r="S440"/>
      <c r="T440"/>
      <c r="U440"/>
    </row>
    <row r="441" spans="1:21" ht="33.75" x14ac:dyDescent="0.2">
      <c r="A441" s="325">
        <v>2</v>
      </c>
      <c r="B441" s="325"/>
      <c r="C441" s="325"/>
      <c r="D441" s="49" t="s">
        <v>577</v>
      </c>
      <c r="E441" s="9">
        <v>1</v>
      </c>
      <c r="F441" s="10" t="s">
        <v>576</v>
      </c>
      <c r="G441" s="2" t="s">
        <v>167</v>
      </c>
      <c r="H441" s="2" t="s">
        <v>86</v>
      </c>
      <c r="I441" s="191" t="s">
        <v>86</v>
      </c>
      <c r="J441" s="35" t="s">
        <v>578</v>
      </c>
      <c r="K441" s="6" t="s">
        <v>167</v>
      </c>
      <c r="L441" s="185"/>
      <c r="M441" s="2"/>
      <c r="N441" s="2"/>
      <c r="O441" s="24"/>
      <c r="P441" s="191"/>
      <c r="Q441" s="12"/>
      <c r="R441" s="12"/>
    </row>
    <row r="442" spans="1:21" x14ac:dyDescent="0.2">
      <c r="A442" s="325">
        <v>3</v>
      </c>
      <c r="B442" s="325"/>
      <c r="C442" s="325"/>
      <c r="D442" s="324" t="s">
        <v>625</v>
      </c>
      <c r="E442" s="315">
        <v>1</v>
      </c>
      <c r="F442" s="312" t="s">
        <v>626</v>
      </c>
      <c r="G442" s="272" t="s">
        <v>167</v>
      </c>
      <c r="H442" s="272" t="s">
        <v>86</v>
      </c>
      <c r="I442" s="275" t="s">
        <v>86</v>
      </c>
      <c r="J442" s="100" t="s">
        <v>94</v>
      </c>
      <c r="K442" s="78" t="s">
        <v>167</v>
      </c>
      <c r="L442" s="185">
        <v>12</v>
      </c>
      <c r="M442" s="28"/>
      <c r="N442" s="28"/>
      <c r="O442" s="28"/>
      <c r="P442" s="191"/>
      <c r="Q442" s="12"/>
      <c r="R442" s="12"/>
    </row>
    <row r="443" spans="1:21" x14ac:dyDescent="0.2">
      <c r="A443" s="325"/>
      <c r="B443" s="325"/>
      <c r="C443" s="325"/>
      <c r="D443" s="324"/>
      <c r="E443" s="317"/>
      <c r="F443" s="314"/>
      <c r="G443" s="274"/>
      <c r="H443" s="274"/>
      <c r="I443" s="277"/>
      <c r="J443" s="100" t="s">
        <v>96</v>
      </c>
      <c r="K443" s="78" t="s">
        <v>167</v>
      </c>
      <c r="L443" s="185">
        <v>13</v>
      </c>
      <c r="M443" s="28"/>
      <c r="N443" s="28"/>
      <c r="O443" s="28"/>
      <c r="P443" s="191"/>
      <c r="Q443" s="12"/>
      <c r="R443" s="12"/>
    </row>
    <row r="444" spans="1:21" ht="22.5" x14ac:dyDescent="0.2">
      <c r="A444" s="334">
        <v>4</v>
      </c>
      <c r="B444" s="335"/>
      <c r="C444" s="336"/>
      <c r="D444" s="408" t="s">
        <v>760</v>
      </c>
      <c r="E444" s="267">
        <v>1</v>
      </c>
      <c r="F444" s="266" t="s">
        <v>758</v>
      </c>
      <c r="G444" s="265" t="s">
        <v>167</v>
      </c>
      <c r="H444" s="265" t="s">
        <v>86</v>
      </c>
      <c r="I444" s="262" t="s">
        <v>638</v>
      </c>
      <c r="J444" s="464" t="s">
        <v>759</v>
      </c>
      <c r="K444" s="278">
        <v>2503</v>
      </c>
      <c r="L444" s="264" t="s">
        <v>762</v>
      </c>
      <c r="M444" s="265"/>
      <c r="N444" s="265"/>
      <c r="O444" s="458">
        <v>26.23</v>
      </c>
      <c r="P444" s="192">
        <v>26.2</v>
      </c>
      <c r="Q444" s="12"/>
      <c r="R444" s="12"/>
    </row>
    <row r="445" spans="1:21" ht="22.5" x14ac:dyDescent="0.2">
      <c r="A445" s="340"/>
      <c r="B445" s="341"/>
      <c r="C445" s="342"/>
      <c r="D445" s="410"/>
      <c r="E445" s="267">
        <v>2</v>
      </c>
      <c r="F445" s="266" t="s">
        <v>761</v>
      </c>
      <c r="G445" s="265" t="s">
        <v>167</v>
      </c>
      <c r="H445" s="265" t="s">
        <v>86</v>
      </c>
      <c r="I445" s="262" t="s">
        <v>230</v>
      </c>
      <c r="J445" s="465"/>
      <c r="K445" s="280"/>
      <c r="L445" s="264" t="s">
        <v>762</v>
      </c>
      <c r="M445" s="265"/>
      <c r="N445" s="265"/>
      <c r="O445" s="458">
        <v>36.9</v>
      </c>
      <c r="P445" s="192">
        <v>17.5</v>
      </c>
      <c r="Q445" s="12"/>
      <c r="R445" s="12"/>
    </row>
    <row r="446" spans="1:21" ht="21.75" customHeight="1" x14ac:dyDescent="0.2">
      <c r="A446" s="289" t="s">
        <v>764</v>
      </c>
      <c r="B446" s="290"/>
      <c r="C446" s="290"/>
      <c r="D446" s="290"/>
      <c r="E446" s="290"/>
      <c r="F446" s="290"/>
      <c r="G446" s="290"/>
      <c r="H446" s="290"/>
      <c r="I446" s="290"/>
      <c r="J446" s="290"/>
      <c r="K446" s="290"/>
      <c r="L446" s="290"/>
      <c r="M446" s="290"/>
      <c r="N446" s="290"/>
      <c r="O446" s="290"/>
      <c r="P446" s="290"/>
      <c r="Q446" s="12"/>
      <c r="R446" s="12"/>
    </row>
    <row r="447" spans="1:21" ht="24.75" customHeight="1" x14ac:dyDescent="0.2">
      <c r="A447" s="290"/>
      <c r="B447" s="290"/>
      <c r="C447" s="290"/>
      <c r="D447" s="290"/>
      <c r="E447" s="290"/>
      <c r="F447" s="290"/>
      <c r="G447" s="290"/>
      <c r="H447" s="290"/>
      <c r="I447" s="290"/>
      <c r="J447" s="290"/>
      <c r="K447" s="290"/>
      <c r="L447" s="290"/>
      <c r="M447" s="290"/>
      <c r="N447" s="290"/>
      <c r="O447" s="290"/>
      <c r="P447" s="290"/>
      <c r="Q447" s="12"/>
      <c r="R447" s="12"/>
    </row>
    <row r="448" spans="1:21" ht="201" customHeight="1" x14ac:dyDescent="0.2">
      <c r="A448" s="290"/>
      <c r="B448" s="290"/>
      <c r="C448" s="290"/>
      <c r="D448" s="290"/>
      <c r="E448" s="290"/>
      <c r="F448" s="290"/>
      <c r="G448" s="290"/>
      <c r="H448" s="290"/>
      <c r="I448" s="290"/>
      <c r="J448" s="290"/>
      <c r="K448" s="290"/>
      <c r="L448" s="290"/>
      <c r="M448" s="290"/>
      <c r="N448" s="290"/>
      <c r="O448" s="290"/>
      <c r="P448" s="290"/>
      <c r="Q448" s="12"/>
      <c r="R448" s="12"/>
    </row>
    <row r="449" spans="1:18" ht="378.75" customHeight="1" x14ac:dyDescent="0.2">
      <c r="A449" s="466" t="s">
        <v>763</v>
      </c>
      <c r="B449" s="466"/>
      <c r="C449" s="466"/>
      <c r="D449" s="466"/>
      <c r="E449" s="466"/>
      <c r="F449" s="466"/>
      <c r="G449" s="466"/>
      <c r="H449" s="466"/>
      <c r="I449" s="466"/>
      <c r="J449" s="466"/>
      <c r="K449" s="466"/>
      <c r="L449" s="466"/>
      <c r="M449" s="466"/>
      <c r="N449" s="466"/>
      <c r="O449" s="466"/>
      <c r="P449" s="466"/>
      <c r="Q449" s="12"/>
      <c r="R449" s="12"/>
    </row>
    <row r="451" spans="1:18" x14ac:dyDescent="0.2">
      <c r="A451" s="328" t="s">
        <v>579</v>
      </c>
      <c r="B451" s="328"/>
      <c r="C451" s="328"/>
      <c r="D451" s="328"/>
      <c r="E451" s="328"/>
      <c r="G451" s="11"/>
      <c r="H451" s="12"/>
      <c r="I451" s="12"/>
      <c r="J451" s="328" t="s">
        <v>580</v>
      </c>
      <c r="K451" s="329"/>
      <c r="L451" s="214"/>
      <c r="M451" s="12"/>
    </row>
    <row r="452" spans="1:18" x14ac:dyDescent="0.2">
      <c r="A452" s="330" t="s">
        <v>13</v>
      </c>
      <c r="B452" s="330"/>
      <c r="C452" s="330"/>
      <c r="D452" s="330"/>
      <c r="E452" s="330"/>
      <c r="F452" s="13"/>
      <c r="G452" s="14" t="s">
        <v>10</v>
      </c>
      <c r="H452" s="15"/>
      <c r="I452" s="174"/>
      <c r="J452" s="327" t="s">
        <v>11</v>
      </c>
      <c r="K452" s="327"/>
      <c r="L452" s="215"/>
    </row>
    <row r="454" spans="1:18" x14ac:dyDescent="0.2">
      <c r="B454" s="17" t="s">
        <v>12</v>
      </c>
    </row>
    <row r="456" spans="1:18" x14ac:dyDescent="0.2">
      <c r="D456" s="17" t="s">
        <v>646</v>
      </c>
    </row>
    <row r="457" spans="1:18" x14ac:dyDescent="0.2">
      <c r="D457" s="17" t="s">
        <v>648</v>
      </c>
    </row>
    <row r="458" spans="1:18" x14ac:dyDescent="0.2">
      <c r="D458" s="17" t="s">
        <v>647</v>
      </c>
    </row>
    <row r="463" spans="1:18" x14ac:dyDescent="0.2">
      <c r="D463" s="189"/>
    </row>
  </sheetData>
  <mergeCells count="653">
    <mergeCell ref="A449:P449"/>
    <mergeCell ref="P192:P231"/>
    <mergeCell ref="P232:P256"/>
    <mergeCell ref="P257:P291"/>
    <mergeCell ref="P293:P324"/>
    <mergeCell ref="P325:P339"/>
    <mergeCell ref="P340:P375"/>
    <mergeCell ref="D444:D445"/>
    <mergeCell ref="J444:J445"/>
    <mergeCell ref="K444:K445"/>
    <mergeCell ref="A444:C445"/>
    <mergeCell ref="L368:L369"/>
    <mergeCell ref="P85:P100"/>
    <mergeCell ref="Q85:Q101"/>
    <mergeCell ref="P127:P134"/>
    <mergeCell ref="P424:P425"/>
    <mergeCell ref="P136:P183"/>
    <mergeCell ref="P184:P190"/>
    <mergeCell ref="P17:P39"/>
    <mergeCell ref="P40:P77"/>
    <mergeCell ref="P78:P84"/>
    <mergeCell ref="P102:P126"/>
    <mergeCell ref="P397:P402"/>
    <mergeCell ref="P377:P396"/>
    <mergeCell ref="P403:P405"/>
    <mergeCell ref="P406:P409"/>
    <mergeCell ref="P410:P411"/>
    <mergeCell ref="P412:P414"/>
    <mergeCell ref="P415:P418"/>
    <mergeCell ref="P419:P422"/>
    <mergeCell ref="E415:E418"/>
    <mergeCell ref="C403:C418"/>
    <mergeCell ref="B403:B418"/>
    <mergeCell ref="E410:E411"/>
    <mergeCell ref="F410:F411"/>
    <mergeCell ref="G410:G411"/>
    <mergeCell ref="H412:H414"/>
    <mergeCell ref="G412:G414"/>
    <mergeCell ref="F412:F414"/>
    <mergeCell ref="E412:E414"/>
    <mergeCell ref="D403:D418"/>
    <mergeCell ref="E406:E409"/>
    <mergeCell ref="F406:F409"/>
    <mergeCell ref="G406:G409"/>
    <mergeCell ref="H406:H409"/>
    <mergeCell ref="I410:I411"/>
    <mergeCell ref="I412:I414"/>
    <mergeCell ref="I415:I418"/>
    <mergeCell ref="N232:N256"/>
    <mergeCell ref="M232:M256"/>
    <mergeCell ref="O426:O428"/>
    <mergeCell ref="N415:N418"/>
    <mergeCell ref="M415:M418"/>
    <mergeCell ref="O403:O418"/>
    <mergeCell ref="N340:N375"/>
    <mergeCell ref="M340:M376"/>
    <mergeCell ref="O397:O402"/>
    <mergeCell ref="N400:N402"/>
    <mergeCell ref="N410:N411"/>
    <mergeCell ref="N412:N414"/>
    <mergeCell ref="M410:M411"/>
    <mergeCell ref="M412:M414"/>
    <mergeCell ref="N406:N409"/>
    <mergeCell ref="N403:N405"/>
    <mergeCell ref="M403:M405"/>
    <mergeCell ref="M406:M409"/>
    <mergeCell ref="M325:M339"/>
    <mergeCell ref="N325:N339"/>
    <mergeCell ref="M293:M324"/>
    <mergeCell ref="H377:H379"/>
    <mergeCell ref="H380:H382"/>
    <mergeCell ref="H383:H385"/>
    <mergeCell ref="G383:G385"/>
    <mergeCell ref="I352:I353"/>
    <mergeCell ref="I355:I356"/>
    <mergeCell ref="I357:I358"/>
    <mergeCell ref="I359:I360"/>
    <mergeCell ref="I361:I362"/>
    <mergeCell ref="I377:I379"/>
    <mergeCell ref="F391:F392"/>
    <mergeCell ref="G391:G392"/>
    <mergeCell ref="I380:I382"/>
    <mergeCell ref="I383:I385"/>
    <mergeCell ref="I386:I390"/>
    <mergeCell ref="I391:I392"/>
    <mergeCell ref="I393:I396"/>
    <mergeCell ref="I403:I405"/>
    <mergeCell ref="I406:I409"/>
    <mergeCell ref="H393:H396"/>
    <mergeCell ref="G386:G390"/>
    <mergeCell ref="H386:H390"/>
    <mergeCell ref="H391:H392"/>
    <mergeCell ref="H286:H287"/>
    <mergeCell ref="F403:F405"/>
    <mergeCell ref="E403:E405"/>
    <mergeCell ref="G403:G405"/>
    <mergeCell ref="H403:H405"/>
    <mergeCell ref="G332:G333"/>
    <mergeCell ref="H332:H333"/>
    <mergeCell ref="F321:F322"/>
    <mergeCell ref="G321:G322"/>
    <mergeCell ref="H321:H322"/>
    <mergeCell ref="F326:F328"/>
    <mergeCell ref="F400:F402"/>
    <mergeCell ref="E400:E402"/>
    <mergeCell ref="G400:G402"/>
    <mergeCell ref="E342:E343"/>
    <mergeCell ref="G318:G319"/>
    <mergeCell ref="H318:H319"/>
    <mergeCell ref="E393:E396"/>
    <mergeCell ref="E297:E298"/>
    <mergeCell ref="F386:F390"/>
    <mergeCell ref="F380:F382"/>
    <mergeCell ref="G393:G396"/>
    <mergeCell ref="F393:F396"/>
    <mergeCell ref="E391:E392"/>
    <mergeCell ref="M17:M39"/>
    <mergeCell ref="N17:N39"/>
    <mergeCell ref="H131:H132"/>
    <mergeCell ref="G131:G132"/>
    <mergeCell ref="F131:F132"/>
    <mergeCell ref="E131:E132"/>
    <mergeCell ref="E281:E282"/>
    <mergeCell ref="F281:F282"/>
    <mergeCell ref="G281:G282"/>
    <mergeCell ref="H281:H282"/>
    <mergeCell ref="F128:F129"/>
    <mergeCell ref="E128:E129"/>
    <mergeCell ref="G128:G129"/>
    <mergeCell ref="H128:H129"/>
    <mergeCell ref="E122:E123"/>
    <mergeCell ref="F122:F123"/>
    <mergeCell ref="G122:G123"/>
    <mergeCell ref="H122:H123"/>
    <mergeCell ref="E111:E112"/>
    <mergeCell ref="F111:F112"/>
    <mergeCell ref="G111:G112"/>
    <mergeCell ref="H111:H112"/>
    <mergeCell ref="E114:E117"/>
    <mergeCell ref="F114:F117"/>
    <mergeCell ref="O102:O135"/>
    <mergeCell ref="M85:M100"/>
    <mergeCell ref="N85:N100"/>
    <mergeCell ref="E91:E92"/>
    <mergeCell ref="F91:F92"/>
    <mergeCell ref="G91:G92"/>
    <mergeCell ref="H91:H92"/>
    <mergeCell ref="E86:E87"/>
    <mergeCell ref="F86:F87"/>
    <mergeCell ref="G86:G87"/>
    <mergeCell ref="H86:H87"/>
    <mergeCell ref="O85:O101"/>
    <mergeCell ref="H97:H98"/>
    <mergeCell ref="G114:G117"/>
    <mergeCell ref="H114:H117"/>
    <mergeCell ref="E118:E119"/>
    <mergeCell ref="F118:F119"/>
    <mergeCell ref="G118:G119"/>
    <mergeCell ref="H118:H119"/>
    <mergeCell ref="E120:E121"/>
    <mergeCell ref="F120:F121"/>
    <mergeCell ref="G120:G121"/>
    <mergeCell ref="H120:H121"/>
    <mergeCell ref="E103:E104"/>
    <mergeCell ref="E442:E443"/>
    <mergeCell ref="G442:G443"/>
    <mergeCell ref="H62:H63"/>
    <mergeCell ref="F68:F69"/>
    <mergeCell ref="E68:E69"/>
    <mergeCell ref="D437:D440"/>
    <mergeCell ref="E439:E440"/>
    <mergeCell ref="F439:F440"/>
    <mergeCell ref="G439:G440"/>
    <mergeCell ref="H439:H440"/>
    <mergeCell ref="E93:E94"/>
    <mergeCell ref="E95:E96"/>
    <mergeCell ref="E97:E98"/>
    <mergeCell ref="F97:F98"/>
    <mergeCell ref="G97:G98"/>
    <mergeCell ref="E89:E90"/>
    <mergeCell ref="F89:F90"/>
    <mergeCell ref="G89:G90"/>
    <mergeCell ref="H89:H90"/>
    <mergeCell ref="E125:E126"/>
    <mergeCell ref="F125:F126"/>
    <mergeCell ref="G125:G126"/>
    <mergeCell ref="H125:H126"/>
    <mergeCell ref="F415:F418"/>
    <mergeCell ref="M40:M77"/>
    <mergeCell ref="H41:H42"/>
    <mergeCell ref="H43:H45"/>
    <mergeCell ref="F52:F55"/>
    <mergeCell ref="G64:G65"/>
    <mergeCell ref="F442:F443"/>
    <mergeCell ref="M136:M183"/>
    <mergeCell ref="N136:N183"/>
    <mergeCell ref="M102:M126"/>
    <mergeCell ref="N102:N126"/>
    <mergeCell ref="M127:M134"/>
    <mergeCell ref="N127:N134"/>
    <mergeCell ref="G415:G418"/>
    <mergeCell ref="H415:H418"/>
    <mergeCell ref="M397:M402"/>
    <mergeCell ref="H410:H411"/>
    <mergeCell ref="F103:F104"/>
    <mergeCell ref="G103:G104"/>
    <mergeCell ref="H103:H104"/>
    <mergeCell ref="H189:H190"/>
    <mergeCell ref="F318:F319"/>
    <mergeCell ref="H283:H284"/>
    <mergeCell ref="F286:F287"/>
    <mergeCell ref="G286:G287"/>
    <mergeCell ref="E155:E156"/>
    <mergeCell ref="F155:F156"/>
    <mergeCell ref="G155:G156"/>
    <mergeCell ref="H155:H156"/>
    <mergeCell ref="E137:E139"/>
    <mergeCell ref="F137:F139"/>
    <mergeCell ref="G137:G139"/>
    <mergeCell ref="H137:H139"/>
    <mergeCell ref="F167:F169"/>
    <mergeCell ref="G167:G169"/>
    <mergeCell ref="H168:H169"/>
    <mergeCell ref="E152:E153"/>
    <mergeCell ref="F152:F153"/>
    <mergeCell ref="G152:G153"/>
    <mergeCell ref="H152:H153"/>
    <mergeCell ref="E167:E169"/>
    <mergeCell ref="E105:E108"/>
    <mergeCell ref="F105:F108"/>
    <mergeCell ref="O377:O396"/>
    <mergeCell ref="M257:M291"/>
    <mergeCell ref="N257:N291"/>
    <mergeCell ref="O136:O376"/>
    <mergeCell ref="M184:M190"/>
    <mergeCell ref="N184:N190"/>
    <mergeCell ref="E361:E362"/>
    <mergeCell ref="M377:M396"/>
    <mergeCell ref="N393:N396"/>
    <mergeCell ref="N391:N392"/>
    <mergeCell ref="N386:N390"/>
    <mergeCell ref="N383:N385"/>
    <mergeCell ref="N377:N379"/>
    <mergeCell ref="N380:N382"/>
    <mergeCell ref="E344:E347"/>
    <mergeCell ref="E352:E353"/>
    <mergeCell ref="E355:E356"/>
    <mergeCell ref="H344:H347"/>
    <mergeCell ref="H326:H328"/>
    <mergeCell ref="E189:E190"/>
    <mergeCell ref="F189:F190"/>
    <mergeCell ref="G189:G190"/>
    <mergeCell ref="E185:E186"/>
    <mergeCell ref="E187:E188"/>
    <mergeCell ref="F187:F188"/>
    <mergeCell ref="G187:G188"/>
    <mergeCell ref="H187:H188"/>
    <mergeCell ref="F185:F186"/>
    <mergeCell ref="G185:G186"/>
    <mergeCell ref="H185:H186"/>
    <mergeCell ref="G315:G317"/>
    <mergeCell ref="H315:H317"/>
    <mergeCell ref="H307:H308"/>
    <mergeCell ref="F309:F310"/>
    <mergeCell ref="G309:G310"/>
    <mergeCell ref="H309:H310"/>
    <mergeCell ref="G311:G314"/>
    <mergeCell ref="G307:G308"/>
    <mergeCell ref="E307:E308"/>
    <mergeCell ref="E259:E260"/>
    <mergeCell ref="E261:E264"/>
    <mergeCell ref="E267:E268"/>
    <mergeCell ref="E270:E273"/>
    <mergeCell ref="E274:E275"/>
    <mergeCell ref="F278:F279"/>
    <mergeCell ref="G278:G279"/>
    <mergeCell ref="G105:G108"/>
    <mergeCell ref="H105:H108"/>
    <mergeCell ref="F361:F362"/>
    <mergeCell ref="G361:G362"/>
    <mergeCell ref="H361:H362"/>
    <mergeCell ref="F357:F358"/>
    <mergeCell ref="G357:G358"/>
    <mergeCell ref="H357:H358"/>
    <mergeCell ref="F359:F360"/>
    <mergeCell ref="G359:G360"/>
    <mergeCell ref="H359:H360"/>
    <mergeCell ref="F352:F353"/>
    <mergeCell ref="G352:G353"/>
    <mergeCell ref="H352:H353"/>
    <mergeCell ref="F355:F356"/>
    <mergeCell ref="G355:G356"/>
    <mergeCell ref="H355:H356"/>
    <mergeCell ref="F342:F343"/>
    <mergeCell ref="G342:G343"/>
    <mergeCell ref="H342:H343"/>
    <mergeCell ref="F344:F347"/>
    <mergeCell ref="G344:G347"/>
    <mergeCell ref="G326:G328"/>
    <mergeCell ref="H311:H314"/>
    <mergeCell ref="N293:N324"/>
    <mergeCell ref="E326:E328"/>
    <mergeCell ref="E329:E331"/>
    <mergeCell ref="E332:E333"/>
    <mergeCell ref="E334:E336"/>
    <mergeCell ref="E338:E339"/>
    <mergeCell ref="E309:E310"/>
    <mergeCell ref="E311:E314"/>
    <mergeCell ref="E315:E317"/>
    <mergeCell ref="E318:E319"/>
    <mergeCell ref="E321:E322"/>
    <mergeCell ref="F334:F336"/>
    <mergeCell ref="G334:G336"/>
    <mergeCell ref="H334:H336"/>
    <mergeCell ref="F338:F339"/>
    <mergeCell ref="G338:G339"/>
    <mergeCell ref="H338:H339"/>
    <mergeCell ref="F329:F331"/>
    <mergeCell ref="G329:G331"/>
    <mergeCell ref="H329:H331"/>
    <mergeCell ref="F332:F333"/>
    <mergeCell ref="F315:F317"/>
    <mergeCell ref="I309:I310"/>
    <mergeCell ref="I311:I314"/>
    <mergeCell ref="H253:H254"/>
    <mergeCell ref="H255:H256"/>
    <mergeCell ref="H278:H279"/>
    <mergeCell ref="F274:F275"/>
    <mergeCell ref="G274:G275"/>
    <mergeCell ref="H274:H275"/>
    <mergeCell ref="F276:F277"/>
    <mergeCell ref="G276:G277"/>
    <mergeCell ref="H276:H277"/>
    <mergeCell ref="H267:H268"/>
    <mergeCell ref="F270:F273"/>
    <mergeCell ref="G270:G273"/>
    <mergeCell ref="H270:H273"/>
    <mergeCell ref="E220:E222"/>
    <mergeCell ref="F220:F222"/>
    <mergeCell ref="G297:G298"/>
    <mergeCell ref="H297:H298"/>
    <mergeCell ref="F303:F304"/>
    <mergeCell ref="G303:G304"/>
    <mergeCell ref="H303:H304"/>
    <mergeCell ref="E205:E211"/>
    <mergeCell ref="F205:F211"/>
    <mergeCell ref="G205:G211"/>
    <mergeCell ref="H259:H260"/>
    <mergeCell ref="F261:F264"/>
    <mergeCell ref="G261:G264"/>
    <mergeCell ref="H261:H264"/>
    <mergeCell ref="H225:H226"/>
    <mergeCell ref="H227:H228"/>
    <mergeCell ref="H233:H236"/>
    <mergeCell ref="H237:H239"/>
    <mergeCell ref="H240:H242"/>
    <mergeCell ref="H243:H246"/>
    <mergeCell ref="H247:H248"/>
    <mergeCell ref="H249:H252"/>
    <mergeCell ref="G240:G242"/>
    <mergeCell ref="G243:G246"/>
    <mergeCell ref="G57:G58"/>
    <mergeCell ref="E15:E16"/>
    <mergeCell ref="F15:F16"/>
    <mergeCell ref="G15:G16"/>
    <mergeCell ref="H15:H16"/>
    <mergeCell ref="E22:E23"/>
    <mergeCell ref="F22:F23"/>
    <mergeCell ref="G22:G23"/>
    <mergeCell ref="H22:H23"/>
    <mergeCell ref="E195:E196"/>
    <mergeCell ref="F195:F196"/>
    <mergeCell ref="H195:H196"/>
    <mergeCell ref="M192:M231"/>
    <mergeCell ref="N192:N231"/>
    <mergeCell ref="F93:F94"/>
    <mergeCell ref="G93:G94"/>
    <mergeCell ref="H93:H94"/>
    <mergeCell ref="F95:F96"/>
    <mergeCell ref="G95:G96"/>
    <mergeCell ref="H95:H96"/>
    <mergeCell ref="E213:E215"/>
    <mergeCell ref="F213:F215"/>
    <mergeCell ref="G213:G215"/>
    <mergeCell ref="E216:E217"/>
    <mergeCell ref="F216:F217"/>
    <mergeCell ref="G216:G217"/>
    <mergeCell ref="G227:G228"/>
    <mergeCell ref="G220:G222"/>
    <mergeCell ref="E223:E224"/>
    <mergeCell ref="F223:F224"/>
    <mergeCell ref="G223:G224"/>
    <mergeCell ref="E225:E226"/>
    <mergeCell ref="H223:H224"/>
    <mergeCell ref="E199:E200"/>
    <mergeCell ref="F199:F200"/>
    <mergeCell ref="G199:G200"/>
    <mergeCell ref="E202:E203"/>
    <mergeCell ref="F202:F203"/>
    <mergeCell ref="G202:G203"/>
    <mergeCell ref="E295:E296"/>
    <mergeCell ref="F295:F296"/>
    <mergeCell ref="G295:G296"/>
    <mergeCell ref="E227:E228"/>
    <mergeCell ref="F227:F228"/>
    <mergeCell ref="G253:G254"/>
    <mergeCell ref="G255:G256"/>
    <mergeCell ref="F259:F260"/>
    <mergeCell ref="G259:G260"/>
    <mergeCell ref="F267:F268"/>
    <mergeCell ref="G267:G268"/>
    <mergeCell ref="G283:G284"/>
    <mergeCell ref="E253:E254"/>
    <mergeCell ref="E255:E256"/>
    <mergeCell ref="E286:E287"/>
    <mergeCell ref="E218:E219"/>
    <mergeCell ref="F218:F219"/>
    <mergeCell ref="G218:G219"/>
    <mergeCell ref="F377:F379"/>
    <mergeCell ref="E377:E379"/>
    <mergeCell ref="G377:G379"/>
    <mergeCell ref="G380:G382"/>
    <mergeCell ref="E386:E390"/>
    <mergeCell ref="F297:F298"/>
    <mergeCell ref="G247:G248"/>
    <mergeCell ref="F233:F236"/>
    <mergeCell ref="E380:E382"/>
    <mergeCell ref="F383:F385"/>
    <mergeCell ref="E383:E385"/>
    <mergeCell ref="E303:E304"/>
    <mergeCell ref="F240:F242"/>
    <mergeCell ref="F249:F252"/>
    <mergeCell ref="E233:E236"/>
    <mergeCell ref="E237:E239"/>
    <mergeCell ref="E240:E242"/>
    <mergeCell ref="F237:F239"/>
    <mergeCell ref="E243:E246"/>
    <mergeCell ref="E247:E248"/>
    <mergeCell ref="E249:E252"/>
    <mergeCell ref="E276:E277"/>
    <mergeCell ref="E278:E279"/>
    <mergeCell ref="F307:F308"/>
    <mergeCell ref="E357:E358"/>
    <mergeCell ref="E359:E360"/>
    <mergeCell ref="F243:F246"/>
    <mergeCell ref="F247:F248"/>
    <mergeCell ref="E283:E284"/>
    <mergeCell ref="F283:F284"/>
    <mergeCell ref="F311:F314"/>
    <mergeCell ref="F253:F254"/>
    <mergeCell ref="F255:F256"/>
    <mergeCell ref="D85:D101"/>
    <mergeCell ref="C85:C101"/>
    <mergeCell ref="A419:A425"/>
    <mergeCell ref="D426:D428"/>
    <mergeCell ref="C426:C428"/>
    <mergeCell ref="B426:B428"/>
    <mergeCell ref="A426:A428"/>
    <mergeCell ref="D377:D396"/>
    <mergeCell ref="C377:C396"/>
    <mergeCell ref="B377:B396"/>
    <mergeCell ref="A377:A396"/>
    <mergeCell ref="A403:A418"/>
    <mergeCell ref="A397:A402"/>
    <mergeCell ref="D397:D402"/>
    <mergeCell ref="C397:C402"/>
    <mergeCell ref="B397:B402"/>
    <mergeCell ref="D419:D425"/>
    <mergeCell ref="C419:C425"/>
    <mergeCell ref="B419:B425"/>
    <mergeCell ref="O15:O77"/>
    <mergeCell ref="A15:A77"/>
    <mergeCell ref="D136:D376"/>
    <mergeCell ref="C136:C376"/>
    <mergeCell ref="B136:B376"/>
    <mergeCell ref="A136:A376"/>
    <mergeCell ref="A102:A135"/>
    <mergeCell ref="B102:B135"/>
    <mergeCell ref="C102:C135"/>
    <mergeCell ref="D102:D135"/>
    <mergeCell ref="O78:O84"/>
    <mergeCell ref="H199:H200"/>
    <mergeCell ref="H202:H203"/>
    <mergeCell ref="H295:H296"/>
    <mergeCell ref="G233:G236"/>
    <mergeCell ref="G237:G239"/>
    <mergeCell ref="F225:F226"/>
    <mergeCell ref="G225:G226"/>
    <mergeCell ref="G249:G252"/>
    <mergeCell ref="H205:H211"/>
    <mergeCell ref="H213:H215"/>
    <mergeCell ref="H216:H217"/>
    <mergeCell ref="H218:H219"/>
    <mergeCell ref="H220:H222"/>
    <mergeCell ref="J1:Q1"/>
    <mergeCell ref="J2:Q2"/>
    <mergeCell ref="J3:Q3"/>
    <mergeCell ref="A5:O5"/>
    <mergeCell ref="M7:O8"/>
    <mergeCell ref="G7:G10"/>
    <mergeCell ref="B85:B101"/>
    <mergeCell ref="A85:A101"/>
    <mergeCell ref="C14:O14"/>
    <mergeCell ref="B13:O13"/>
    <mergeCell ref="C78:C84"/>
    <mergeCell ref="B15:B77"/>
    <mergeCell ref="C15:C77"/>
    <mergeCell ref="D15:D77"/>
    <mergeCell ref="D78:D84"/>
    <mergeCell ref="B78:B84"/>
    <mergeCell ref="F41:F42"/>
    <mergeCell ref="F43:F45"/>
    <mergeCell ref="E41:E42"/>
    <mergeCell ref="E43:E45"/>
    <mergeCell ref="E57:E58"/>
    <mergeCell ref="F64:F65"/>
    <mergeCell ref="E64:E65"/>
    <mergeCell ref="G41:G42"/>
    <mergeCell ref="E62:E63"/>
    <mergeCell ref="G62:G63"/>
    <mergeCell ref="M15:M16"/>
    <mergeCell ref="N15:N16"/>
    <mergeCell ref="G83:G84"/>
    <mergeCell ref="H83:H84"/>
    <mergeCell ref="M78:M84"/>
    <mergeCell ref="N78:N84"/>
    <mergeCell ref="F83:F84"/>
    <mergeCell ref="E83:E84"/>
    <mergeCell ref="E34:E35"/>
    <mergeCell ref="F34:F35"/>
    <mergeCell ref="G34:G35"/>
    <mergeCell ref="H34:H35"/>
    <mergeCell ref="E52:E55"/>
    <mergeCell ref="F70:F71"/>
    <mergeCell ref="E70:E71"/>
    <mergeCell ref="G43:G45"/>
    <mergeCell ref="F57:F58"/>
    <mergeCell ref="G68:G69"/>
    <mergeCell ref="H68:H69"/>
    <mergeCell ref="G70:G71"/>
    <mergeCell ref="N40:N77"/>
    <mergeCell ref="H81:H82"/>
    <mergeCell ref="D442:D443"/>
    <mergeCell ref="A442:C443"/>
    <mergeCell ref="A12:O12"/>
    <mergeCell ref="J452:K452"/>
    <mergeCell ref="J451:K451"/>
    <mergeCell ref="A451:E451"/>
    <mergeCell ref="A452:E452"/>
    <mergeCell ref="A441:C441"/>
    <mergeCell ref="A436:O436"/>
    <mergeCell ref="A437:C440"/>
    <mergeCell ref="H57:H58"/>
    <mergeCell ref="H64:H65"/>
    <mergeCell ref="E79:E80"/>
    <mergeCell ref="F79:F80"/>
    <mergeCell ref="E81:E82"/>
    <mergeCell ref="F81:F82"/>
    <mergeCell ref="G79:G80"/>
    <mergeCell ref="G81:G82"/>
    <mergeCell ref="H79:H80"/>
    <mergeCell ref="A78:A84"/>
    <mergeCell ref="G60:G61"/>
    <mergeCell ref="F60:F61"/>
    <mergeCell ref="E60:E61"/>
    <mergeCell ref="F62:F63"/>
    <mergeCell ref="F419:F421"/>
    <mergeCell ref="E419:E421"/>
    <mergeCell ref="M419:M422"/>
    <mergeCell ref="M424:M425"/>
    <mergeCell ref="N419:N422"/>
    <mergeCell ref="N424:N425"/>
    <mergeCell ref="O419:O425"/>
    <mergeCell ref="E422:E424"/>
    <mergeCell ref="F422:F424"/>
    <mergeCell ref="G422:G424"/>
    <mergeCell ref="H422:H424"/>
    <mergeCell ref="I419:I421"/>
    <mergeCell ref="I422:I424"/>
    <mergeCell ref="H419:H421"/>
    <mergeCell ref="G419:G421"/>
    <mergeCell ref="D429:D432"/>
    <mergeCell ref="C429:C432"/>
    <mergeCell ref="B429:B432"/>
    <mergeCell ref="A429:A432"/>
    <mergeCell ref="H7:I10"/>
    <mergeCell ref="J7:J11"/>
    <mergeCell ref="F7:F11"/>
    <mergeCell ref="E7:E11"/>
    <mergeCell ref="D7:D11"/>
    <mergeCell ref="C7:C11"/>
    <mergeCell ref="B7:B11"/>
    <mergeCell ref="A7:A11"/>
    <mergeCell ref="I15:I16"/>
    <mergeCell ref="I22:I23"/>
    <mergeCell ref="I34:I35"/>
    <mergeCell ref="I57:I58"/>
    <mergeCell ref="I62:I63"/>
    <mergeCell ref="I64:I65"/>
    <mergeCell ref="I68:I69"/>
    <mergeCell ref="I70:I71"/>
    <mergeCell ref="I79:I80"/>
    <mergeCell ref="I81:I82"/>
    <mergeCell ref="I83:I84"/>
    <mergeCell ref="I86:I87"/>
    <mergeCell ref="O9:O11"/>
    <mergeCell ref="P7:P11"/>
    <mergeCell ref="A446:P448"/>
    <mergeCell ref="I318:I319"/>
    <mergeCell ref="I321:I322"/>
    <mergeCell ref="I326:I328"/>
    <mergeCell ref="I329:I331"/>
    <mergeCell ref="I332:I333"/>
    <mergeCell ref="I334:I336"/>
    <mergeCell ref="I338:I339"/>
    <mergeCell ref="I342:I343"/>
    <mergeCell ref="I344:I347"/>
    <mergeCell ref="I261:I264"/>
    <mergeCell ref="I274:I275"/>
    <mergeCell ref="I276:I277"/>
    <mergeCell ref="I283:I284"/>
    <mergeCell ref="I286:I287"/>
    <mergeCell ref="I307:I308"/>
    <mergeCell ref="I315:I317"/>
    <mergeCell ref="I125:I126"/>
    <mergeCell ref="I128:I129"/>
    <mergeCell ref="I131:I132"/>
    <mergeCell ref="I220:I222"/>
    <mergeCell ref="I223:I224"/>
    <mergeCell ref="L114:L115"/>
    <mergeCell ref="H400:H402"/>
    <mergeCell ref="I400:I402"/>
    <mergeCell ref="I442:I443"/>
    <mergeCell ref="I439:I440"/>
    <mergeCell ref="K7:K11"/>
    <mergeCell ref="L7:L11"/>
    <mergeCell ref="N9:N11"/>
    <mergeCell ref="M9:M11"/>
    <mergeCell ref="I225:I226"/>
    <mergeCell ref="I240:I242"/>
    <mergeCell ref="I243:I246"/>
    <mergeCell ref="I259:I260"/>
    <mergeCell ref="I89:I90"/>
    <mergeCell ref="I91:I92"/>
    <mergeCell ref="I93:I94"/>
    <mergeCell ref="I95:I96"/>
    <mergeCell ref="I97:I98"/>
    <mergeCell ref="I103:I104"/>
    <mergeCell ref="I105:I108"/>
    <mergeCell ref="I118:I119"/>
    <mergeCell ref="I120:I121"/>
    <mergeCell ref="H442:H443"/>
    <mergeCell ref="H70:H71"/>
  </mergeCells>
  <phoneticPr fontId="4" type="noConversion"/>
  <pageMargins left="0.25" right="0.25" top="0.75" bottom="0.75" header="0.3" footer="0.3"/>
  <pageSetup paperSize="9" scale="6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4"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4"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Company>KRS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mindaugas.satkus</dc:creator>
  <cp:lastModifiedBy>Neringa</cp:lastModifiedBy>
  <cp:lastPrinted>2022-01-13T12:38:38Z</cp:lastPrinted>
  <dcterms:created xsi:type="dcterms:W3CDTF">2015-02-26T11:37:11Z</dcterms:created>
  <dcterms:modified xsi:type="dcterms:W3CDTF">2022-01-13T14:41:36Z</dcterms:modified>
</cp:coreProperties>
</file>