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mc:AlternateContent xmlns:mc="http://schemas.openxmlformats.org/markup-compatibility/2006">
    <mc:Choice Requires="x15">
      <x15ac:absPath xmlns:x15ac="http://schemas.microsoft.com/office/spreadsheetml/2010/11/ac" url="C:\Users\Neringa\ownCloud\Neringos dokumentai\Administravimas\Planavimas\2022 m\"/>
    </mc:Choice>
  </mc:AlternateContent>
  <xr:revisionPtr revIDLastSave="0" documentId="13_ncr:1_{8E449D44-F999-4B47-924E-7E0782A5C952}" xr6:coauthVersionLast="47" xr6:coauthVersionMax="47" xr10:uidLastSave="{00000000-0000-0000-0000-000000000000}"/>
  <bookViews>
    <workbookView xWindow="-120" yWindow="-120" windowWidth="29040" windowHeight="15720" xr2:uid="{00000000-000D-0000-FFFF-FFFF00000000}"/>
  </bookViews>
  <sheets>
    <sheet name="Lapas1" sheetId="1" r:id="rId1"/>
    <sheet name="Lapas2" sheetId="2" r:id="rId2"/>
    <sheet name="Lapas3" sheetId="3" r:id="rId3"/>
  </sheets>
  <definedNames>
    <definedName name="_xlnm._FilterDatabase" localSheetId="0" hidden="1">Lapas1!$E$7:$M$439</definedName>
    <definedName name="_xlnm.Print_Area" localSheetId="0">Lapas1!$A$1:$O$461</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M442" i="1" l="1"/>
  <c r="L442" i="1"/>
  <c r="M123" i="1"/>
  <c r="L14" i="1"/>
  <c r="L304" i="1" l="1"/>
  <c r="L108" i="1" l="1"/>
  <c r="M83" i="1" s="1"/>
  <c r="M433" i="1"/>
  <c r="M425" i="1"/>
  <c r="M403" i="1" l="1"/>
  <c r="M409" i="1"/>
  <c r="M14" i="1" l="1"/>
  <c r="L203" i="1" l="1"/>
  <c r="M149" i="1" s="1"/>
  <c r="M383" i="1" l="1"/>
</calcChain>
</file>

<file path=xl/sharedStrings.xml><?xml version="1.0" encoding="utf-8"?>
<sst xmlns="http://schemas.openxmlformats.org/spreadsheetml/2006/main" count="1472" uniqueCount="759">
  <si>
    <t>Uždavinio kodas</t>
  </si>
  <si>
    <t>Priemonės kodas</t>
  </si>
  <si>
    <t>Priemonės pavadinimas</t>
  </si>
  <si>
    <t>Proceso ar/ir indėlio vertinimo kriterijai, matavimo vienetai</t>
  </si>
  <si>
    <r>
      <t xml:space="preserve">Matavimo vieneto planuojama reikšmė </t>
    </r>
    <r>
      <rPr>
        <i/>
        <sz val="8"/>
        <rFont val="Arial"/>
        <family val="2"/>
        <charset val="186"/>
      </rPr>
      <t>n-taisiais</t>
    </r>
    <r>
      <rPr>
        <sz val="8"/>
        <rFont val="Arial"/>
        <family val="2"/>
        <charset val="186"/>
      </rPr>
      <t xml:space="preserve"> metais</t>
    </r>
  </si>
  <si>
    <r>
      <t>Veiklos vykdytojas (</t>
    </r>
    <r>
      <rPr>
        <i/>
        <sz val="8"/>
        <rFont val="Arial"/>
        <family val="2"/>
        <charset val="186"/>
      </rPr>
      <t>skyriaus ar įstaigos sutrumpinimas, darbuotojo V. Pavardė)</t>
    </r>
  </si>
  <si>
    <r>
      <t xml:space="preserve">Veiksmas </t>
    </r>
    <r>
      <rPr>
        <i/>
        <sz val="8"/>
        <rFont val="Arial"/>
        <family val="2"/>
        <charset val="186"/>
      </rPr>
      <t>(priemonę detalizuojanti aiškiai apibrėžta veikla)</t>
    </r>
  </si>
  <si>
    <t>Finansavimo šaltinis</t>
  </si>
  <si>
    <t>Programos tikslo Nr.</t>
  </si>
  <si>
    <t>Veiksmo numeris</t>
  </si>
  <si>
    <r>
      <t xml:space="preserve">Veiksmo įvykdymo terminas </t>
    </r>
    <r>
      <rPr>
        <i/>
        <sz val="8"/>
        <rFont val="Arial"/>
        <family val="2"/>
        <charset val="186"/>
      </rPr>
      <t>(ketvirtis)</t>
    </r>
  </si>
  <si>
    <t xml:space="preserve">Parašas </t>
  </si>
  <si>
    <t>Vardas ir pavardė</t>
  </si>
  <si>
    <t>SUDERINTA</t>
  </si>
  <si>
    <t>Savivaldybės įstaigos vadovo ar Administracijos padalinio vedėjo pareigos</t>
  </si>
  <si>
    <t>Veiklos, darbai, kuriems nenumatytas finansavimas SVP, tačiau yra vykdomi</t>
  </si>
  <si>
    <t>Suma, tūkst. eurų</t>
  </si>
  <si>
    <t>Suma iš viso, tūkst. eurų</t>
  </si>
  <si>
    <t>Klaipėdos rajono savivaldybės strateginio veiklos</t>
  </si>
  <si>
    <t>planavimo tvarkos aprašo</t>
  </si>
  <si>
    <t>8 priedas</t>
  </si>
  <si>
    <t>4 Sveikatos apsaugos programa</t>
  </si>
  <si>
    <t>Užtikrinti kokybišką ir prieinamą sveikatos priežiūrą, nukreiptą į ligų prevenciją, sveikatos ugdymą, išsaugojimą bei plačiai paplitusių ligų gydymą</t>
  </si>
  <si>
    <t>Sumažinti gyventojų sveikatos netolygumus, susijusius su gyventojų elgsena</t>
  </si>
  <si>
    <t>Jaunimo atsakomybės už savo sveikatą skatinimas, mažinant rizikos veiksnių paplitimą tarp jaunimo</t>
  </si>
  <si>
    <t>Jaunimui palankių sveikatos priežiūros paslaugų užtikrinimas</t>
  </si>
  <si>
    <t>Visuomenės sveikatos priežiūros paslaugų prieinamumo ir jų kokybės užtikrinimas</t>
  </si>
  <si>
    <t>Visuomenės psichikos sveikatos paslaugų prieinamumo bei ankstyvojo savižudybių atpažinimo ir kompleksinės pagalbos teikimo sistemos plėtojimas</t>
  </si>
  <si>
    <t>Gyventojų fizinio aktyvumo įpročių ugdymas</t>
  </si>
  <si>
    <t>Projekto "Sveikos gyvensenos skatinimas Klaipėdos rajone" įgyvendinimas</t>
  </si>
  <si>
    <t>Projekto "Įtrauktusis sveikatos mokymas sveikatą stiprinančioje aplinkoje" įgyvendinimas</t>
  </si>
  <si>
    <t xml:space="preserve">Ankstyvosios intervencijos, skirtos nereguliariai vartojantiems psichoaktyviąsias medžiagas ar eksperimentuojantiems jomis jaunuoliams, vykdymas </t>
  </si>
  <si>
    <t>1.1. Asmenų, baigusių programą, skaičius (vnt.)</t>
  </si>
  <si>
    <t xml:space="preserve">1.2. Asmenų, baigusių programą, dalis (proc.) </t>
  </si>
  <si>
    <t>Priklausomybių konsultantų paslaugų teikimo savivaldybėse organizavimas</t>
  </si>
  <si>
    <t>2.1. Apsilankymų pas priklausomybės konsultantą skaičius (vnt.)</t>
  </si>
  <si>
    <t>Psichikos sveikatos kompetencijų didinimas įmonių darbuotojams</t>
  </si>
  <si>
    <t>3.1. Įmonių kuriose įvykdyti psichikos sveikatos stiprinimui skirti mokymai,  skaičius (vnt.)</t>
  </si>
  <si>
    <t>3.2. Darbuotojų, dalyvavusių psichikos sveikatos stiprinimo mokymuose, skaičius (vnt.)</t>
  </si>
  <si>
    <t>3.3. Mokymų įgyvendinimo kokybės vertinimas (proc.)</t>
  </si>
  <si>
    <t>Mokyklų bendruomenės gebėjimų psichikos sveikatos srityje stiprinimas - mokymų / supervizijų organizavimas mokyklos bendruomenių komandoms</t>
  </si>
  <si>
    <t>4.2.  Mokyklų darbuotojų, dalyvavusių mokymuose, skaičius (vnt.)</t>
  </si>
  <si>
    <t>4.3. Mokymų įgyvendinimo kokybės vertinimas (proc.)</t>
  </si>
  <si>
    <t>1.3. Minimalus planuojamų grupių skaičius (vnt.)</t>
  </si>
  <si>
    <t>E.M.</t>
  </si>
  <si>
    <t>2-3 ketv.</t>
  </si>
  <si>
    <t>Per metus</t>
  </si>
  <si>
    <t>Bazinių savižudybių prevencijos mokymų organizavimas savivaldybių gyventojams</t>
  </si>
  <si>
    <t>5.1. Asmenų, dalyvavusių mokymuose, skaičius (vnt.)</t>
  </si>
  <si>
    <t>5.2. Mokymų įgyvendinimo kokybės vertinimas (proc.)</t>
  </si>
  <si>
    <t>Psichologinės gerovės ir psichikos sveikatos stiprinimo paslaugų teikimo savivaldybėse organizavimas</t>
  </si>
  <si>
    <t>6.1. Suteiktų individualių konsultacijų skaičius (vnt.)</t>
  </si>
  <si>
    <t>6.2. Suteiktų grupinių konsultacijų ar užsiėmimų skaičius (vnt.)</t>
  </si>
  <si>
    <t>6.3. Mokymų įgyvendinimo kokybės vertinimas (proc.)</t>
  </si>
  <si>
    <t>6.4. Geros savijautos vertinimo apklausos rezultatų pagerėjimas po veiklos (proc.)</t>
  </si>
  <si>
    <t>I-II ketv.</t>
  </si>
  <si>
    <t>Gyventojų sveikos mitybos įgūdžių formavimas, daržovių vartojimo skatinimas</t>
  </si>
  <si>
    <t>Visuomenės sveikatos stiprinimo dalis</t>
  </si>
  <si>
    <t>Užsiėmimų skaičius (vnt.)</t>
  </si>
  <si>
    <t xml:space="preserve">Traumų  ir sužalojimų prevenciją bendruomenėse skatinančių intervencijų diegimas </t>
  </si>
  <si>
    <t>Supratimo apie mikroorganizmų atsparumą antimikrobinėms medžiagoms didinimas</t>
  </si>
  <si>
    <t>R.M.</t>
  </si>
  <si>
    <t>R.L.</t>
  </si>
  <si>
    <t>Savivaldybės visuomenės sveikatos biuro darbuotojų,  kvalifikacijos kėlimas</t>
  </si>
  <si>
    <t>D.P.</t>
  </si>
  <si>
    <t>Apmokytų savivaldybės visuomenės sveikatos biuro darbuotojų  skaičius (vnt.) /  (proc.)</t>
  </si>
  <si>
    <t>6/85</t>
  </si>
  <si>
    <t xml:space="preserve">Visuomenės sveikatos stiprinimo viešinimo veikla </t>
  </si>
  <si>
    <t>Ž.P.</t>
  </si>
  <si>
    <t>Gyventojų  (iki 64 m. amžiaus) fizinio aktyvumo skatinimas</t>
  </si>
  <si>
    <t>Burnos higienos užsiėmimų organizavimas tikslinėse grupėse</t>
  </si>
  <si>
    <t>Širdies ir kraujagyslių ligų ir cukrinio diabeto rizikos grupių asmenų sveikatos stiprinimas ir šių ligų prevencija</t>
  </si>
  <si>
    <t>per metus</t>
  </si>
  <si>
    <t>Pagal poreikį</t>
  </si>
  <si>
    <t>Planuojamas minimalus užsiėmimų skaičius (vnt.)</t>
  </si>
  <si>
    <t>Dalyvių skaičius (asmenys)</t>
  </si>
  <si>
    <t>Priemonių nukreiptų į visuomenės raštingumo didinimą  nėštumo krizių atpažinimo valdymo ir įveikos klausimais</t>
  </si>
  <si>
    <t>Konsultacijų gyventojams ir šeimoms teikimas sveikatos stiprinimo, rizikos veiksnių mažinimo klausimais, asmenims nukreiptiems institucijų ir kreipiantis savarankiškai (paslaugų tinklelis), tiesiogiai ir telefonu ir kt. klausimais.</t>
  </si>
  <si>
    <t>Konsultacijų skaičius</t>
  </si>
  <si>
    <t>Posėdžių skaičius (vnt.)</t>
  </si>
  <si>
    <t xml:space="preserve"> Informacijos pateikčių  skaičius (vnt.)</t>
  </si>
  <si>
    <t>Konsultacijų skaičius (vnt.)</t>
  </si>
  <si>
    <t>Konsultuojamų asmenų skaičius</t>
  </si>
  <si>
    <t>Visuomenės sveikatos stebėsenos funkcijos savivaldybėje vykdymas</t>
  </si>
  <si>
    <t>X</t>
  </si>
  <si>
    <t>Laiku surinktų rodiklių procentas</t>
  </si>
  <si>
    <t>Įvertintų ir pagrįstų valdymo sprendimų, remiantis stebėsenos duomenimis skaičius</t>
  </si>
  <si>
    <t>1.1.</t>
  </si>
  <si>
    <t>Savivaldybės visuomenės sveikatos rodiklių duomenų rinkimas, kaupimas</t>
  </si>
  <si>
    <t>M.S.</t>
  </si>
  <si>
    <t>Surinktų privalomų rodiklių skaičius (vnt.)</t>
  </si>
  <si>
    <t>1.2.</t>
  </si>
  <si>
    <t>Tarpinės visuomenės sveikatos stebėsenos ataskaitos už duomenis surinktus per pirmą pusmetį pateikimas Sveikatos apsaugos skyriui ir visuomenei</t>
  </si>
  <si>
    <t>2 ketv.</t>
  </si>
  <si>
    <t>Ataskaitų skaičius</t>
  </si>
  <si>
    <t>1.3.</t>
  </si>
  <si>
    <t>Trijų prioritetinių savivaldybės visuomenės sveikatos problemų analizė</t>
  </si>
  <si>
    <t>4 ketv.</t>
  </si>
  <si>
    <t>Parengtų analizių skaičius, kurios pateikiamos 1.4. priemonėje</t>
  </si>
  <si>
    <t>1.4.</t>
  </si>
  <si>
    <t>Savivaldybės visuomenės sveikatos stebėsenos metinės ataskaitos projekto parengimas</t>
  </si>
  <si>
    <t>Pateiktų ataskaitų skaičius</t>
  </si>
  <si>
    <t>1.5.</t>
  </si>
  <si>
    <t>Administruojamų programų skaičius</t>
  </si>
  <si>
    <t>Ugdymo įstaigoms paslaugas teikiančių visuomenės sveikatos priežiūros specialistų darbo mokinių visuomenės sveikatos stebėsenos, darbo su VSS IS klausimais koordinavimas ir konsultacijų teikimas</t>
  </si>
  <si>
    <t>Koordinacinių veiksmų skaičius</t>
  </si>
  <si>
    <t>iki 12</t>
  </si>
  <si>
    <t>1.7.</t>
  </si>
  <si>
    <t>1 ketv.</t>
  </si>
  <si>
    <t>Leidinių skaičius</t>
  </si>
  <si>
    <t>Analizių skaičius</t>
  </si>
  <si>
    <t>Profilaktinių programų vykdymo analizė</t>
  </si>
  <si>
    <t xml:space="preserve">Statistinių duomenų suvestines pagal pateiktas suinteresuotų pusių užklausas parengimas ir pristatymas </t>
  </si>
  <si>
    <t>pagal poreikį per metus</t>
  </si>
  <si>
    <t>Atliktų duomenų suvestinių skaičius</t>
  </si>
  <si>
    <t>iki 4</t>
  </si>
  <si>
    <t>2 kartus per metus</t>
  </si>
  <si>
    <t>1.8.</t>
  </si>
  <si>
    <t>1.9.</t>
  </si>
  <si>
    <t>Savivaldybės suinteresuotų pusių, gyventojų informavimas visuomenės sveikatos stebėsenos rezultatų klausimais</t>
  </si>
  <si>
    <t>Informacinio visuomenės sveikatos stebėsenos metinio elektroninio leidinio gyventojams parengimas ir publikavimas</t>
  </si>
  <si>
    <t>Informacijos apie gyventojų sveikatos būklės pokyčius, tyrimų rezultatus įstaigos internetiniame/naujienlaiškyje/socialiniuose įstaigos pulspaiuose pateikimas</t>
  </si>
  <si>
    <t>Informacinių pranešimų skaičius</t>
  </si>
  <si>
    <t>Savivaldybės visuomenės sveikatos stebėsenos metinės ataskaitos pateikimas Savivaldybės administracijos Sveikatos apsaugos skyriui ir Savivaldybės administracijai, Bendruomenės sveikatos tarybai</t>
  </si>
  <si>
    <t>Pristatymų skaičius</t>
  </si>
  <si>
    <t>Paskelbti patvirtintą  savivaldybės visuomenės sveikatos stebėsenos ataskaitą įstaigos internetiniame puslapyje</t>
  </si>
  <si>
    <t>Paskelbtų ataskaitų skaičius</t>
  </si>
  <si>
    <t>2.1.</t>
  </si>
  <si>
    <t>2.2.</t>
  </si>
  <si>
    <t>2.3.</t>
  </si>
  <si>
    <t>2.4.</t>
  </si>
  <si>
    <t>2.5.</t>
  </si>
  <si>
    <t>2.6.</t>
  </si>
  <si>
    <t>VB</t>
  </si>
  <si>
    <t>4.1.</t>
  </si>
  <si>
    <t>Visuomenės sveikatos priežiūros funkcijų vykdymas Skuodo rajono savivaldybėje</t>
  </si>
  <si>
    <t>Visuomenės sveikatos stebėsenos funkcijų vykdymas Skuodo rajono savivaldybėje</t>
  </si>
  <si>
    <t>Skuodo rajono savivaldybės visuomenės sveikatos stebėsenos rodiklių duomenų rinkimas ir kaupimas</t>
  </si>
  <si>
    <t>Savivaldybės visuomenės sveikatos stebėsenos ataskaitos projekto parengimas, suderinimas su Savivaldybės administracijos sveikatos apsaugos skyriumi ir pateikimas Savivaldybės administracijos direktoriui</t>
  </si>
  <si>
    <t>Parengtų analizių skaičius</t>
  </si>
  <si>
    <t>Pateiktų ataskaitų skaičius pagal 4.1.1.2.2. punktą</t>
  </si>
  <si>
    <t>Paskelbti patvirtintą savivaldybės visuomenės sveikatos stebėsenos ataskaitą įstaigos internetiniame puslapyje</t>
  </si>
  <si>
    <t>Statistinių duomenų suvestines pagal pateiktas suinteresuotų pusių užklausas parengimas</t>
  </si>
  <si>
    <t>pagal poreikį</t>
  </si>
  <si>
    <t>Savivaldybės visuomenės sveikatos stebėsenos 2020 m. ataskaitos pristatymas tarybai patvirtinti</t>
  </si>
  <si>
    <t>Pranešimų skaičius</t>
  </si>
  <si>
    <t>Dalyvių skaičius</t>
  </si>
  <si>
    <t>Administruoti vaikų sveikatos stebėsenos informacinės sistemos Skuodo rajono duomenis pagal suteiktas kompetencijas</t>
  </si>
  <si>
    <t>4.2.</t>
  </si>
  <si>
    <t>Visuomenės sveikatos priežiūros funkcijų vykdymas Rietavo savivaldybėje</t>
  </si>
  <si>
    <t>Visuomenės sveikatos stebėsenos funkcijų vykdymas Rietavo savivaldybėje</t>
  </si>
  <si>
    <t>Pateiktų ataskaitų skaičius pagal 4.2.1.2.4 punktą</t>
  </si>
  <si>
    <t>Administruoti vaikų sveikatos stebėsenos informacinės sistemos Rietavo savivaldybės duomenis pagal suteiktas kompetencijas</t>
  </si>
  <si>
    <t>4.3.</t>
  </si>
  <si>
    <t>4.4.</t>
  </si>
  <si>
    <t>4.5.</t>
  </si>
  <si>
    <t>4.6</t>
  </si>
  <si>
    <t>4.7.</t>
  </si>
  <si>
    <t>4.8.</t>
  </si>
  <si>
    <t>4.9.</t>
  </si>
  <si>
    <t>4.10.</t>
  </si>
  <si>
    <t>4.11.</t>
  </si>
  <si>
    <t>4.12.</t>
  </si>
  <si>
    <t>4.13.</t>
  </si>
  <si>
    <t>4.14.</t>
  </si>
  <si>
    <t>4.17.</t>
  </si>
  <si>
    <t>5.1.</t>
  </si>
  <si>
    <t>Visuomenės sveikatos stiprinimo funkcijų vykdymas Skuodo rajono savivaldybėje</t>
  </si>
  <si>
    <t xml:space="preserve">E.B. </t>
  </si>
  <si>
    <t xml:space="preserve">Gyventojų ir suinteresuotų pusių informavimas sveikatos klausimais  (sveikatos sauga ir stiprinimas, kraujotakos sistemos ligų profilaktika, sveikos mitybos skatinimo ir nutukimo prevencija, rūkymo, alkoholio ir narkotikų vartojimo sritis, psichikos sveikatos stiprinimas (smurto, savižudybių prevencija, streso kontrolė ir kt.)) pagal LR sveikatos apsaugos ministerijos rekomendacijas
</t>
  </si>
  <si>
    <t>E.B</t>
  </si>
  <si>
    <t>Informacinių pranešimų skaičius pagal temas iš viso:</t>
  </si>
  <si>
    <t xml:space="preserve">Mityba </t>
  </si>
  <si>
    <t>Fizinis aktyvumas</t>
  </si>
  <si>
    <t>Psichinė sveikata</t>
  </si>
  <si>
    <t>Burnos higiena</t>
  </si>
  <si>
    <t>Antimikrobinis atsparumas</t>
  </si>
  <si>
    <t>Sveikatos sauga ir stiprinimas</t>
  </si>
  <si>
    <t>Pagalba Nacionaliniam visuomenės sveikatos centrui, vykdant sustiprintą užkrečiamųjų ligų epidemiologinę priežiūrą</t>
  </si>
  <si>
    <t xml:space="preserve">E. B. </t>
  </si>
  <si>
    <t xml:space="preserve">Epidemiologiniai tyrimai </t>
  </si>
  <si>
    <t>Pagla poreikį</t>
  </si>
  <si>
    <t>Širdies ir kraujagyslių ligų, cukrinio diabeto rizikos grupių asmenų sveikatos stiprinimo programos vykdymas (LR SAM įsakymas Dėl LR Sveikatos apsaugos ministro 2014 m. rugsėjo 22 d. įsakymo Nr. V-979 „Dėl širdies ir kraujagyslių ligų rizikos grupės asmenų sveikatos stiprinimo tvarkos aprašo patvirtinimo“ 2016-05-13 d . pakeitimo Nr. V-615)</t>
  </si>
  <si>
    <t>E.B., B. V.,</t>
  </si>
  <si>
    <t>Renginių skaičius</t>
  </si>
  <si>
    <t>Dalyvių skačius</t>
  </si>
  <si>
    <t>Grupių skaičius</t>
  </si>
  <si>
    <t>Sveikos mitybos grupinių užsiėmimų skaičius</t>
  </si>
  <si>
    <t>E. B</t>
  </si>
  <si>
    <t>Sveikatai palankesnių maisto produktų, pažymėtų „Rakto skylutės“ simboliu, skaičius (vnt.)</t>
  </si>
  <si>
    <t>viešinimas (vnt.)</t>
  </si>
  <si>
    <t>Gyventojų fizinio aktyvumo skatinimas</t>
  </si>
  <si>
    <t>E.B., B.V.</t>
  </si>
  <si>
    <t>užsiėmimuose dalyvavusių 18-64 m. amžiaus asmenų skaičius,(vnt)</t>
  </si>
  <si>
    <t>užsiėmimuose dalyvavusių 65 m. amžiaus ir vyresnių asmenų skaičius,(vnt)</t>
  </si>
  <si>
    <t>Užsiėmimų skaičius</t>
  </si>
  <si>
    <t>Traumų ir sužalojimų prevencijos skatinimas bendruomenėse</t>
  </si>
  <si>
    <t>užsiėmimuose dalyvavusių asmenų skaičius,(vnt)</t>
  </si>
  <si>
    <t>E.B.</t>
  </si>
  <si>
    <t>suaugusiųjų, dalyvavusių grupiniuose užsiėmimuose, skaičius (vnt.)</t>
  </si>
  <si>
    <t>Asmenų, dalyvavusių   užsiėmimuose, skaičius (vnt.)</t>
  </si>
  <si>
    <t>Visuomenės raštingumo didinimas nėštumo krizių atpažinimo valdymo ir įveikos klausimais</t>
  </si>
  <si>
    <t>2 pusmetis</t>
  </si>
  <si>
    <t>Informavimo veiksmų skaičius</t>
  </si>
  <si>
    <t>Skuodo rajono visuomenės sveikatos specialistų kvalifikacijos kėlimas</t>
  </si>
  <si>
    <t>Darbuotojų skaičius</t>
  </si>
  <si>
    <t>Veiklų viešinimas Skuodo rajono savivaldybėje</t>
  </si>
  <si>
    <t xml:space="preserve">Informavimo veiksmų skaičius, vnt. </t>
  </si>
  <si>
    <t>Organizuotų pasitarimų skaičius</t>
  </si>
  <si>
    <t>Visuomenės psichikos sveikatos gerinimas Skuodo rajono savivaldybėje</t>
  </si>
  <si>
    <t>Ankstyvosios intervencijos programos vykdymas</t>
  </si>
  <si>
    <t xml:space="preserve">Asmenų, baigusių programą, skaičius (vnt.) </t>
  </si>
  <si>
    <t>Apsilankymų pas priklausomybės konsultantą skaičius</t>
  </si>
  <si>
    <t>Priklausomybių konsultavimo paslaugų teikimo savivaldybėje trukmė valandomis per savaitę (val. / sav.)</t>
  </si>
  <si>
    <t>Asmenų, gavusių priklausomybių konsultavimo paslaugas, skaičius (vnt.)</t>
  </si>
  <si>
    <t>Darboviečių, kuriose įgyvendinti mokymai,  skaičius (vnt.)</t>
  </si>
  <si>
    <t>Darbuotojų, dalyvavusių  mokymuose, skaičius (vnt.)</t>
  </si>
  <si>
    <t>Mokyklų bendruomenės gebėjimų psichikos sveikatos srityje stiprinimas</t>
  </si>
  <si>
    <t>Mokyklų darbuotojų, dalyvavusių mokymuose, skaičius (vnt.)</t>
  </si>
  <si>
    <t>Mokyklų, kuriose įgyvendinti mokymai, skaičius (vnt.)</t>
  </si>
  <si>
    <t>Asmenų, dalyvavusių mokymuose, skaičius (vnt.)</t>
  </si>
  <si>
    <t>Maisto produktų, pažymėtų „Rakto skylutės“ simboliu skatinimo veiklų įgyvendinimas ir viešinimas</t>
  </si>
  <si>
    <t>Sveikos gyvensenos plėtojimas ir mokinių sveikatos įgūdžių stiprinimas ugdymo įstaigose Skuodo rajono savivaldybėje</t>
  </si>
  <si>
    <t>Pagal ugdymo įstaigų mokyklų sveikatos priežiūros planuose suplanuotas poveikio sritis sveikatos informacijos mokyklos bendruomenei teikimas (prioritetai - mityba, fizinis aktyvumas, burnos higiena, ankstyvoji intervencija)</t>
  </si>
  <si>
    <t>VSPS</t>
  </si>
  <si>
    <t>leidinių skaičius (vnt.)</t>
  </si>
  <si>
    <t>Pagal ugdymo įstaigų mokyklų sveikatos priežiūros planuose suplanuotas poveikio sritis ir LR sveikatos apsaugos ministerijos rekomendacijas sveikatos mokymo paslaugų mokyklos bendruomenei teikimas (prioritetai - mityba, fizinis aktyvumas, burnos higiena, ankstyvoji intervencija)</t>
  </si>
  <si>
    <t>Individualių konsultacijų mokyklos bendruomenei teikimas</t>
  </si>
  <si>
    <t>Konsultacijų skaičius:</t>
  </si>
  <si>
    <t>Mokiniams</t>
  </si>
  <si>
    <t>Mokinių tėvams</t>
  </si>
  <si>
    <t>Mokyklų darbuotojams</t>
  </si>
  <si>
    <t>Mokinių profilaktinių pasitikrinimų kontrolės vykdymas ir duomenų analizavimas</t>
  </si>
  <si>
    <t>Mokinių profilaktinių pažymų skaičius (proc.)</t>
  </si>
  <si>
    <t>Pagalbos mokinių savirūpai organizavimas ugdymo įstaigose</t>
  </si>
  <si>
    <t>Lėtinėmis neinfekcinėmis ligomis (toliau-LNL) sergančių mokinių, kuriems suteikta savirūpai reikalinga pagalba  ugdymo įstaigoje, skaičius (vnt.)</t>
  </si>
  <si>
    <t>LNL sergančių mokinių, kuriems suteikta savirūpai reikalinga pagalba  ugdymo įstaigoje, dalis (proc.)</t>
  </si>
  <si>
    <t>Mokinių higienos patikrų vykdymas užkrečiamų ligų profilaktikos tikslais</t>
  </si>
  <si>
    <t>Patikrintų mokinių skaičius</t>
  </si>
  <si>
    <t>Švediško stalo principo diegimo organizavimas mažinant maisto švaistymą mokyklose</t>
  </si>
  <si>
    <t>Mokyklų, naujai įgyvendinusių rekomendacijas dėl švediško stalo principo diegimo, skaičius (vnt.)</t>
  </si>
  <si>
    <t>Mokyklų, kuriose taikomas  švediško stalo principas, dalis (proc.)</t>
  </si>
  <si>
    <t>Mokinių, dalyvavusių  sveikos mitybos skatinimo užsiėmimuose, skaičius (vnt.)</t>
  </si>
  <si>
    <t>Mokinių, dalyvavusių  sveikos mitybos skatinimo užsiėmimuose, dalis (proc.)</t>
  </si>
  <si>
    <t>Sveikatą stiprinančių mokyklų ir aktyvių mokyklų tinklo plėtra Skuodo rajono savivaldybėje</t>
  </si>
  <si>
    <t>Sveikatą stiprinančių mokyklų skaičius</t>
  </si>
  <si>
    <t>Aktyvių mokykylų skaičius</t>
  </si>
  <si>
    <t>Burnos higienos  užsiėmimų organizavimas tikslinėse grupėse</t>
  </si>
  <si>
    <t>Mokinių, dalyvavusių užsiėmimuose, dalis (proc)</t>
  </si>
  <si>
    <t>Mokinių, dalyvavusių  užsiėmimuose, skaičius (vnt.)</t>
  </si>
  <si>
    <t>VSPSP</t>
  </si>
  <si>
    <t>Mokinių dalyvavusių grupiniuose užsiėmimuose skaičius vnt.</t>
  </si>
  <si>
    <t>Psichikos sveikatos stiprinimo ir žalingų įpročių prevencijos užsiėmimų organizavimas tikslinėms grupėms</t>
  </si>
  <si>
    <t>Mokinių, dalyvavusių užsiėmimuose, skaičius (vnt.)</t>
  </si>
  <si>
    <t xml:space="preserve"> Mokinių, dalyvavusių užsiėmimuose, dalis (proc.)</t>
  </si>
  <si>
    <t>Švediško stalo principo diegimo organizavimas mažinant maisto švaistymą mokyklose (paruošiamiji darbai esant apribojimams dėl Covid-19)</t>
  </si>
  <si>
    <t>I.T</t>
  </si>
  <si>
    <t>I.T.</t>
  </si>
  <si>
    <t xml:space="preserve">Dalyvių skaičius </t>
  </si>
  <si>
    <t>Sveikos mitybos įgūdžių formavimas, daržovių vartojimo skatinimas</t>
  </si>
  <si>
    <t>"Rakto skylutės" simboliu pažymėtų produktų skaičius</t>
  </si>
  <si>
    <t>Renginių skaičius (18-64 m.)</t>
  </si>
  <si>
    <t>Dalyvių skaičius (unikalūs)</t>
  </si>
  <si>
    <t>Renginių skaičius ( 65+ m.)</t>
  </si>
  <si>
    <t>Burnos higienos užsiėmimų organizavimas</t>
  </si>
  <si>
    <t xml:space="preserve">II pusm. </t>
  </si>
  <si>
    <t>Rietavo savivaldybės visuomenės sveikatos biuro darbuotojų kvalifikacijos kėlimas</t>
  </si>
  <si>
    <t>Metodiškai vadovauti mokyklų visuomenės sveikatos priežiūros funkcijų teikimo vykdymui</t>
  </si>
  <si>
    <t>Visuomenės psichikos sveikatos gerinimas Rietavo savivaldybėje</t>
  </si>
  <si>
    <t xml:space="preserve">Asmenų, baigusių programą, dalis (proc.) </t>
  </si>
  <si>
    <t>Asmenų, gavusių priklausomybių konsultavimo paslaugas, skaičius</t>
  </si>
  <si>
    <t>Įmonių, kuriose įgyvendinta priemonė, skaičius (kaupiamasis rodiklis)</t>
  </si>
  <si>
    <t>Dalyvių skačius (kaupiamasis rodiklis)</t>
  </si>
  <si>
    <t>Bazinių savižudybių prevencijos mokymų organizavimas</t>
  </si>
  <si>
    <t>III-IV ketv.</t>
  </si>
  <si>
    <t>Dayvių skaičius</t>
  </si>
  <si>
    <t>Psichologinės gerovės ir psichikos sveikatos stiprinimo paslaugų teikimo organizavimas</t>
  </si>
  <si>
    <t>Individualių konsultacijų skaičius</t>
  </si>
  <si>
    <t>Grupinių konsultacijų skaičius</t>
  </si>
  <si>
    <t xml:space="preserve">Darbuotojų kompetencijos psichikos sveikatos srityje stiprinimas (Pastaba: veikla bus įgyvendinama jei atlikus viešuosius pirkimus kitoms veikloms skiriamo finansavimo užteks) </t>
  </si>
  <si>
    <t>PL</t>
  </si>
  <si>
    <t>Sveikos gyvensenos plėtojimas ir mokinių sveikatos įgūdžių stiprinimas ugdymo įstaigose Rietavo savivaldybėje</t>
  </si>
  <si>
    <t>Pirmosios pagalbos suteikimas ar gydytojų rekomendacijų įgyvendinimo veiksmų diegimas/savirūpos organizavimas</t>
  </si>
  <si>
    <t>Suteiktos pirmosios pagalbos ir gydytojų rekomendacijų įgyvendinimo, savirūpos atvejų skaičius</t>
  </si>
  <si>
    <t>Patikrinimų metu patikrintų vaikų skaičius</t>
  </si>
  <si>
    <t>Mokyklos, įgyvendinusios rekomendacijas (priemones) dėl švediško stalo principo diegimo, mažinant maisto švaistymą: naujai (vnt.) / iš viso (proc.)</t>
  </si>
  <si>
    <t>1/20 proc.</t>
  </si>
  <si>
    <t>Sveikatą stiprinančių mokyklų ir aktyvių mokyklų tinklo plėtra Rietavo savivaldybėje</t>
  </si>
  <si>
    <t>Sveikatą stiprinančių mokyklų tinkle dalyvaujančių mokyklų skaičius/ dalis proc.</t>
  </si>
  <si>
    <t>2/40 proc.</t>
  </si>
  <si>
    <t>Aktyvių mokyklų tinkle dalyvaujančių mokyklų skaičius/ dalis proc.</t>
  </si>
  <si>
    <t>Supratimo apie mikroorganizmų atsparumą antimikrobinėms medžiagoms didinimas mokyklose</t>
  </si>
  <si>
    <t>Mokinių dalyvavusių grupiniuose užsiėmimuose skaičius</t>
  </si>
  <si>
    <t>Mokinių, dalyvavusių užsiėmimuose, dalis (proc.)</t>
  </si>
  <si>
    <t>Sveikos mitybos skatinimas mokyklose</t>
  </si>
  <si>
    <t>Burnos higienos užsiėmimu organizavimas mokyklose</t>
  </si>
  <si>
    <t>Traumų ir sužalojimų prevencijos skatinimas mokyklose</t>
  </si>
  <si>
    <t>LNL sergančių mokinių, kuriems suteikta savirūpai reikalinga pagalba, skaičius</t>
  </si>
  <si>
    <t>Projekto "Sveikos gyvensenos skatinimo Rietavo savivaldybėje" įgyvendinimas</t>
  </si>
  <si>
    <t>Įvykdytų projektų skaičius</t>
  </si>
  <si>
    <t>ES</t>
  </si>
  <si>
    <t>3.</t>
  </si>
  <si>
    <t>Privalomųjų sveikatos mokymų vykdymas</t>
  </si>
  <si>
    <t>3.1.</t>
  </si>
  <si>
    <t>Privalomųjų higienos įgūdžių mokymų vykdymas</t>
  </si>
  <si>
    <t>3.2.</t>
  </si>
  <si>
    <t xml:space="preserve">Privalomųjų pirmosios pagalbos mokymų vykdymas </t>
  </si>
  <si>
    <t>3.3.</t>
  </si>
  <si>
    <t>Privalomųjų alkoholio vartojimo prevencijos mokymų vykdymas</t>
  </si>
  <si>
    <t>2.</t>
  </si>
  <si>
    <t>Individualių konsultacijų teikimas ugdymo įstaigoms maitinimo organizavimo klausimais</t>
  </si>
  <si>
    <t>J.R.</t>
  </si>
  <si>
    <t>Pritaikytų perspektyvinių valgiaraščių rengimas</t>
  </si>
  <si>
    <t>Parengtų perspektyvinių valgiaraščių skaičius</t>
  </si>
  <si>
    <t xml:space="preserve">Perspektyvinių valgiaraščių koregavimas pagal poreikį </t>
  </si>
  <si>
    <t>Parengtų perspektyvinių valgiaraščių variantų skaičius</t>
  </si>
  <si>
    <t>Įstaigų bendruomenių informavimas apie vaikų maitinimo organizavimą ugdymo įstaigose ir naudą vaikams</t>
  </si>
  <si>
    <t>3/_/30</t>
  </si>
  <si>
    <t>Vaikų maitinimo organizavimo Klaipėdos rajono savivaldybės mokyklose, vykdančiose ikimokyklinio ir priešmokyklinio ugdymo programas tvarkos aprašo įgyvendinimas</t>
  </si>
  <si>
    <t>2.7.</t>
  </si>
  <si>
    <t>Dalyvavimas procese ir konsultavimas ugdymo įstaigų ekologiško maitinimo diegimo klausimais</t>
  </si>
  <si>
    <t xml:space="preserve">Veiksmų (pasitarimų, analizių, konsultacijų) skaičius </t>
  </si>
  <si>
    <t>1-2 ketv.</t>
  </si>
  <si>
    <t>Pristatymų skaičius/ /dalyvių skaičius</t>
  </si>
  <si>
    <t>4.18.</t>
  </si>
  <si>
    <t>4.19.</t>
  </si>
  <si>
    <t>4.20.</t>
  </si>
  <si>
    <t>4.21.</t>
  </si>
  <si>
    <t>4.22.</t>
  </si>
  <si>
    <t>4.23.</t>
  </si>
  <si>
    <t>4.24.</t>
  </si>
  <si>
    <t>4.38</t>
  </si>
  <si>
    <t>4.39</t>
  </si>
  <si>
    <t>5.11</t>
  </si>
  <si>
    <t>5.12</t>
  </si>
  <si>
    <t>5.13</t>
  </si>
  <si>
    <t>5.14</t>
  </si>
  <si>
    <t>5.15</t>
  </si>
  <si>
    <t>5.16</t>
  </si>
  <si>
    <t>5.17</t>
  </si>
  <si>
    <t>5.18</t>
  </si>
  <si>
    <t>5.19</t>
  </si>
  <si>
    <t>5.20</t>
  </si>
  <si>
    <t>5.21</t>
  </si>
  <si>
    <t>5.22</t>
  </si>
  <si>
    <t>5.23</t>
  </si>
  <si>
    <t>5.24</t>
  </si>
  <si>
    <t>5.26</t>
  </si>
  <si>
    <t>5.25</t>
  </si>
  <si>
    <t>5.27</t>
  </si>
  <si>
    <t>Visuomenės sveikatos stiprinimo funkcijų vykdymas Rietavo savivaldybėje</t>
  </si>
  <si>
    <t>5.2</t>
  </si>
  <si>
    <t>5.3</t>
  </si>
  <si>
    <t>5.4</t>
  </si>
  <si>
    <t>5.5</t>
  </si>
  <si>
    <t>5.6</t>
  </si>
  <si>
    <t>5.7</t>
  </si>
  <si>
    <t>5.8</t>
  </si>
  <si>
    <t>5.9</t>
  </si>
  <si>
    <t>5.10</t>
  </si>
  <si>
    <t>Gyventojų informavimas visuomenės sveikatos klausimais (sveikatos sauga ir stiprinimas, kraujotakos sistemos ligų profilaktika, sveikos mitybos skatinimo ir nutukimo prevencija, rūkymo, alkoholio ir narkotikų vartojimo prevencijos,  psichikos sveikatos stiprinimas (smurto, savižudybių prevencija, streso kontrolė ir kt.), onkologinių ligų profilaktika)</t>
  </si>
  <si>
    <t>5.28</t>
  </si>
  <si>
    <t>5.29</t>
  </si>
  <si>
    <t>5.30</t>
  </si>
  <si>
    <t>5.31</t>
  </si>
  <si>
    <t>5.32</t>
  </si>
  <si>
    <t>5.33</t>
  </si>
  <si>
    <t>5.34</t>
  </si>
  <si>
    <t>5.35</t>
  </si>
  <si>
    <t>5.36</t>
  </si>
  <si>
    <t>5.37</t>
  </si>
  <si>
    <t>5.38</t>
  </si>
  <si>
    <t>5.39</t>
  </si>
  <si>
    <t>PLR</t>
  </si>
  <si>
    <t>PLS</t>
  </si>
  <si>
    <t>S</t>
  </si>
  <si>
    <t>1.</t>
  </si>
  <si>
    <t>Įstaigos veiklos ir visuomenės sveikatos paslaugų prieinamumo ir kokybės užtikrinimo priemonių diegimas</t>
  </si>
  <si>
    <t>Informavimo, konsultavimo veiksmų įvykdymas su Darbo taryba</t>
  </si>
  <si>
    <t>N.T.</t>
  </si>
  <si>
    <t>Veiksmų skaičius</t>
  </si>
  <si>
    <t>Darbuotojų metinio veiklos vertinimo atlikimas</t>
  </si>
  <si>
    <t>sausis</t>
  </si>
  <si>
    <t>Darbuotojų, kuriems suformuotos metinės veiklos užduotis, dalis (proc.)</t>
  </si>
  <si>
    <t>Darbuotojų metinių užduočių suformulavimas ir patvirtinimas</t>
  </si>
  <si>
    <t>Darbuotojų kvalifikacijos kėlimo organizavimas (plano parengimas ir jo vykdymas)</t>
  </si>
  <si>
    <t>vasaris</t>
  </si>
  <si>
    <t>Parengtas kvalifikacijos kėlimo planas</t>
  </si>
  <si>
    <t>Darbuotojų kėlusių kvalifikaciją skaičius</t>
  </si>
  <si>
    <t>Kvalifikacijos valandų skaičius</t>
  </si>
  <si>
    <t>1.6.</t>
  </si>
  <si>
    <t>Privalomų darbuotojų žinių ir pasirengimo civilinei saugai, priešgaisrinei saugai, darbuotojų saugai patikrinimų atlikimas ir instruktavimo vykdymas</t>
  </si>
  <si>
    <t>Atliktų patikrų, testavimų/mokymų skaičius</t>
  </si>
  <si>
    <t>Sveikatos priežiūros kabinetų aprūpinimo būtinąją įranga aprūpinimo organizavimas</t>
  </si>
  <si>
    <t>Įsigytos įrangos skaičius</t>
  </si>
  <si>
    <t>BDAR diegimo įstaigoje priežiūra</t>
  </si>
  <si>
    <t>3-4 ketv.</t>
  </si>
  <si>
    <t>Inicijuotų ir pateiktų paraiškų skaičius</t>
  </si>
  <si>
    <t>1.10.</t>
  </si>
  <si>
    <t>Atliktų patobulinimų skaičius</t>
  </si>
  <si>
    <t xml:space="preserve">per metus </t>
  </si>
  <si>
    <t>1.13.</t>
  </si>
  <si>
    <t>Viešųjų pirkimų ir jų kontrolės vykdymas</t>
  </si>
  <si>
    <t>Įvykdytų pirkimų skaičius</t>
  </si>
  <si>
    <t>Susitikimų ir bendrų veiklų inicijavimas, dalyvavimas susirinkimuose su savivaldybės institucijomis ir nevyriausybinėmis organizacijomis, fiziniais asmenimis, seniūnaičiais partnerystę.</t>
  </si>
  <si>
    <t>Susitikimų skaičius</t>
  </si>
  <si>
    <t>Susirinkimų organizuotų partnerių skaičius</t>
  </si>
  <si>
    <t>Įstaigos apskaitą pagal teisės aktų reikalavimus tvarkymas</t>
  </si>
  <si>
    <t>S.M.</t>
  </si>
  <si>
    <t>Įstaigų skaičius</t>
  </si>
  <si>
    <t xml:space="preserve">Darbuotojų darbo sutarčių, pareigybių aprašymų pakeitimas atsižvlegiant į naujų teisių aktų reikalavimus ir darbo užmokesčio pokyčius </t>
  </si>
  <si>
    <t>Pakeistų dokumentų dalis, nuo reikiamų atlikti pakeitimų (proc.)</t>
  </si>
  <si>
    <t xml:space="preserve">Kiekis </t>
  </si>
  <si>
    <t>Atliktų įvertinimų skaičius</t>
  </si>
  <si>
    <t>1.20.</t>
  </si>
  <si>
    <t>Visuomenės sveikatos priežiūros specialistų darbo veiklos patikra (periodinė, atrankinė)</t>
  </si>
  <si>
    <t>1.21</t>
  </si>
  <si>
    <t>Viešųjų ir privačių interesų derinimo įstaigoje kontrolė</t>
  </si>
  <si>
    <t>1 ketv., vėliau pagal poreikį</t>
  </si>
  <si>
    <t>Įvertinimų skaičius</t>
  </si>
  <si>
    <t>Darbuotojų apmokymas dirbti su programa Teamhood, Kontora</t>
  </si>
  <si>
    <t>Apmokytų darbuotojų dalis (proc.)</t>
  </si>
  <si>
    <t>V.B.</t>
  </si>
  <si>
    <t>N.T.,V.B.</t>
  </si>
  <si>
    <t>N.T., V.B.</t>
  </si>
  <si>
    <t>Įvykdytų programų skaičius/parengtų/adaptuotų programų skaičius</t>
  </si>
  <si>
    <t>N.T., D.P., J.R.</t>
  </si>
  <si>
    <t>1.11.</t>
  </si>
  <si>
    <t>1.12</t>
  </si>
  <si>
    <t>Įstaigos internetinio puslapio, socialinių paskyrų tvarkymas, centralizuoto vidaus audito rekomendacijų įgyvendinimas (3 veiksmų įdiegimas)</t>
  </si>
  <si>
    <t>per metus, sausis</t>
  </si>
  <si>
    <t>Atliktų atnaujinimų komplektų skaičius</t>
  </si>
  <si>
    <t>1.15</t>
  </si>
  <si>
    <t>1.16</t>
  </si>
  <si>
    <t>1.17</t>
  </si>
  <si>
    <t>1.18</t>
  </si>
  <si>
    <t>Įstaigos stuktūros ir pareigybių sąrašo keitimas atsižvelgiant į teisės aktų pakeitimus ir aišaiškinimus</t>
  </si>
  <si>
    <t>Procentas nuo reikiamų atlikti pakeitimų</t>
  </si>
  <si>
    <t>N.T., D.P.V.B</t>
  </si>
  <si>
    <t>Kontoros programos darbai, dokumentų registracija ir kt. veiksmai</t>
  </si>
  <si>
    <t>Dokumentų skaičius tvarkomas elektroniniu būdu, dalis nuo visų įstaigos (proc.)</t>
  </si>
  <si>
    <t>1.22</t>
  </si>
  <si>
    <t>1.23</t>
  </si>
  <si>
    <t>Parengtų planų skaičius</t>
  </si>
  <si>
    <t>Metinės inventorizacijos vykdymas</t>
  </si>
  <si>
    <t>1.24</t>
  </si>
  <si>
    <t>Atliktų inventorizacijų skaičius</t>
  </si>
  <si>
    <t>Priežiūros veiksmų skaičius</t>
  </si>
  <si>
    <t>1.25</t>
  </si>
  <si>
    <t>Dalyvavimas Nusikalstamumo prevencijos ir narkotikų kontrolė komisijos veikloje</t>
  </si>
  <si>
    <t>1.26</t>
  </si>
  <si>
    <t>Dalyvavimas Bendruomenės sveikatos tarybos veikloje</t>
  </si>
  <si>
    <t>1.27</t>
  </si>
  <si>
    <t>Posėdžių skaičius (vnt.)/suteiktų rekomendacijų, pasiūlymų, pristatymų skaičius</t>
  </si>
  <si>
    <t>Įstaigos kokybės vadybos tobulinimo darbų vykdymas</t>
  </si>
  <si>
    <t>1.28</t>
  </si>
  <si>
    <t>Parengtų tvarkų skaičius</t>
  </si>
  <si>
    <t>1.29</t>
  </si>
  <si>
    <t>Teikti įrodymais grįstas rekomendacijas, analizuoti visuomenės sveikatos netolygumus ir diegti inovatyviais intervencijas  lėtinių ligų valdymo klausimais</t>
  </si>
  <si>
    <t>Įdiegtų inovatyvių įrodymais grįstų intervencijų skaičius, vnt.</t>
  </si>
  <si>
    <t>Pateiktų rekomendacijų, metodinės pagalbos ne sveikatos priežiūros sektoriui skaičius, vnt.</t>
  </si>
  <si>
    <t>Institucijų/organizacijų/įstaigų/įmonių įdiegusių sveikatos stiprinimo koncepciją savo veikloje</t>
  </si>
  <si>
    <t>1.30</t>
  </si>
  <si>
    <t>Dalyvavimas Vaiko gerovės komisijos veikloje</t>
  </si>
  <si>
    <t>SB</t>
  </si>
  <si>
    <t>Papildomos paramos fondų, partnerių paieška, siekiant vykdyti esamų paslaugų plėtrą rajone ir inovatyvių sveikatos stiprinimo priemonių diegimui ir skaitmenizavimui, infrastruktūros gerinimui</t>
  </si>
  <si>
    <t>Trumpųjų intervencijų 16-17 metų jaunimui psichoaktyvių medžiagų vartojimo prevencijos tikslais teikimas</t>
  </si>
  <si>
    <t>Suteiktų konsulatcijų skaičius</t>
  </si>
  <si>
    <t>Konsultacijų jaunimui sveikatos stiprinimo, ligų prevencijos, sveikatos priežiūros paslaugų vartojimo klausimais teikimas (pagal 4 algoritmo temas)</t>
  </si>
  <si>
    <t>Konsultuotų asmenų skaičius</t>
  </si>
  <si>
    <t>Jaunimo informavimas sveikatos klausimais</t>
  </si>
  <si>
    <t>Interaktyvių užsiėmimų jaunimui lytiškai plintančių ligų ir neplanuoto nėštumo neigiamo poveikio mažinimo temomis vykdymas</t>
  </si>
  <si>
    <t>Interaktyvių užsiėmimų jaunimui psichinės sveikatos stiprinimo temomis, savižudybės ir savižalos neigiamo poveikio sveikatai mažinimo temomis vykdymas</t>
  </si>
  <si>
    <t>Interaktyvių užsiėmimų jaunimui antsvorio ir nutukimo neigiamo poveikio sveikatai mažinimo temomis vykdymas</t>
  </si>
  <si>
    <t>Interkatyvių užsiėmimų jaunimui psichoaktyvių medžiagų vartojimo neigiamo poveikio sveikatai mažinimo temomis vykdymas</t>
  </si>
  <si>
    <t>Savanoriškos jaunimo veiklos sveikatos srityje koordinavimas (tarptautinė, nacionalinė, vietinė) ir Jaunųjų sveikatos ambasadorių klubų veiklos mokyklose koordinavimas ir mokymų vykdymas</t>
  </si>
  <si>
    <t>3 ketv.</t>
  </si>
  <si>
    <t xml:space="preserve">Reklamos priemonių skaičius
</t>
  </si>
  <si>
    <t>1-4 ketv.</t>
  </si>
  <si>
    <t xml:space="preserve">Organizuoti priklausomybių ligų prevenciją tarp Klaipėdos rajono jaunimo priemonių įgyvendinimą: informacijos sklaida - socialinė reklama. </t>
  </si>
  <si>
    <t xml:space="preserve">Jaunimo regioninės sveikatos konferencijos organizavimas (nuotolinė) užsiėmimai su atviru jaunimo centru, sveikatos ambasadorių sąskrydis. </t>
  </si>
  <si>
    <t>AA</t>
  </si>
  <si>
    <t>Interaktyvių, jaunimą įgalinančių sveikatos stiprinimo užsiėmimų organizavimas, remiantis jaunimo organizacijų rekomendacijomis</t>
  </si>
  <si>
    <t>Jaunimo sveikatos būklės pristatymas jaunimo organizacijoms ir su jaunimu susijusiosm savivaldybės komisijoms, taryboms</t>
  </si>
  <si>
    <t>Jaunimui palankių sveikatos priežiūros paslaugų kokybės tyrimas</t>
  </si>
  <si>
    <t>1.31</t>
  </si>
  <si>
    <t>Įgyvendinamų projektų skaičius</t>
  </si>
  <si>
    <t>2014-2020 metų Europos ekonominės erdvės finansinio mechanizmo Programos „Sveikata“ finansuojamo projekto "Adaptuoto ir išplėsto jaunimui palankių sveikatos priežiūros paslaugų (JPSPP) teikimo modelio įdiegimas Akmenės, Klaipėdos ir Raseinių rajonų savivaldybėse“ įgyvendinimas</t>
  </si>
  <si>
    <t xml:space="preserve"> Asmenų, dalyvavusių   užsiėmimuose, skaičius (vnt.)</t>
  </si>
  <si>
    <t>2-4 ketv.</t>
  </si>
  <si>
    <t>Asmenų, dalyvavusių užsiėmimuose, skaičius (vnt.)</t>
  </si>
  <si>
    <t>Informacijos veiksmų skaičius* (vnt.)</t>
  </si>
  <si>
    <t>Asmenų, baigusių sveikatos stiprinimo programą, skaičius (vnt.)</t>
  </si>
  <si>
    <t>Asmenų, dalyvavusių reguliariuose užsiėmimuose, skaičius (vnt.)</t>
  </si>
  <si>
    <t>Reguliarių praktinių užsiėmimų, skaičius (vnt.)</t>
  </si>
  <si>
    <t>Asmenų, dalyvavusių sveikos mitybos skatinimo užsiėmimuose, skaičius (vnt.)</t>
  </si>
  <si>
    <t>1.32</t>
  </si>
  <si>
    <t>Dalyvavimas Nevyriausybinių organizacijų tarybos veikloje</t>
  </si>
  <si>
    <t>2./2.</t>
  </si>
  <si>
    <t>1.33</t>
  </si>
  <si>
    <t>Atstovavimas ir viešinimas įstaigos patirties nacionalinėse, tarptautinėse konferencijose, komisijose, darbo grupėse, pasitarimuose savivaldybės, regioniniu, nacionaliniu ir tarptautiniu lygiu</t>
  </si>
  <si>
    <t>Dalyvavimas Covid-19 ekstremalios situacijos valdyme</t>
  </si>
  <si>
    <t>Dalyvavimas Mobilaus punkto veikloje (pamainos koordinatorius ir padėjėjas)</t>
  </si>
  <si>
    <t xml:space="preserve">Dalyvavimas savivaldybės Ekstremalių situacijų operacijų centro veikloje </t>
  </si>
  <si>
    <t>paskirti darbuotojai, pagal pamainas</t>
  </si>
  <si>
    <t xml:space="preserve">Posėdžių kuriuose dalyvauta ir teikta informacija, pasiūlymai skaičius </t>
  </si>
  <si>
    <t>Išdirbtų valandų skaičius (įtraukiant ir pasiruošimo laiką pamainos darbui)</t>
  </si>
  <si>
    <t>Įgyvendinti operacijų centro pavedimų skaičius</t>
  </si>
  <si>
    <t>Pavestų funkcijų vykdymas</t>
  </si>
  <si>
    <t>Valstybės operacijų vadovo pavedimų vykdymas</t>
  </si>
  <si>
    <t>Įgyvendintų  sprendimų skaičius</t>
  </si>
  <si>
    <t>Direktorė</t>
  </si>
  <si>
    <t>Neringa Tarvydienė</t>
  </si>
  <si>
    <t>Sveikatą stiprinančių mokyklų ir aktyvių mokyklų tinklo palaikymas ir plėtra savivaldybėje</t>
  </si>
  <si>
    <t>VBD</t>
  </si>
  <si>
    <t>7.1.</t>
  </si>
  <si>
    <t>7.2.</t>
  </si>
  <si>
    <t>7.3.</t>
  </si>
  <si>
    <t>7.4</t>
  </si>
  <si>
    <t>7.5.</t>
  </si>
  <si>
    <t>7.6.</t>
  </si>
  <si>
    <t>8.1.</t>
  </si>
  <si>
    <t>8.2.</t>
  </si>
  <si>
    <t>8.3.</t>
  </si>
  <si>
    <t>8.4.</t>
  </si>
  <si>
    <t>Sveikatai palankesnių maisto produktų žymėjimo „Rakto skylutės“ simboliu žinomumo  ir paženklintų maisto produktų įvairovės rinkoje didinimo priemonių vykdymas</t>
  </si>
  <si>
    <t>Savivaldybės teritorijoje veikiančių įmonių gaminamų maisto produktų sudėties stebėsena.</t>
  </si>
  <si>
    <t>Gyventojų sveikos mitybos įgūdžius formuojančių, daržovių vartojimą skatinančių užsiėmimų vykdymas (vienkartiniai ir tęstiniai mokymai)</t>
  </si>
  <si>
    <t>Koordinavimas, konsultavimas mokyklų švediško stalo diegimo ir maisto švaistymo klausimais (esant Covid-19 situacijai konsultuojami tik specialistai)</t>
  </si>
  <si>
    <t>Informacijos apie sveiką mitybą rengimas ir platinimas</t>
  </si>
  <si>
    <t>R.M., Ž.P</t>
  </si>
  <si>
    <t>Suteiktų konsultacijų skaičius</t>
  </si>
  <si>
    <t>Parengtų unikalių socialinės reklamos kūrinių (plakatų, brošiūrų, lankstinukų, stendų, siužetų miesto transportui, viešiesiems ekranams ir pan.) skaičius, vnt.</t>
  </si>
  <si>
    <t>Parengtų unikalių pranešimų, siužetų spaudai, televizijai ir radijui skaičius, vnt.</t>
  </si>
  <si>
    <t xml:space="preserve">Naujų pranešimų VS biuro interneto svetainėje ir socialiniuose tinkluose skaičius, vnt. </t>
  </si>
  <si>
    <t>Bendras VS biuro socialinių tinklų prenumeratorių (sekėjų) skaičius, vnt.</t>
  </si>
  <si>
    <t>Vyresnio amžiaus žmonių (65 metų ir daugiau) fizinio aktyvumo skatinimas (Pagal programos "Aš judu" metodiką)</t>
  </si>
  <si>
    <t>VBES</t>
  </si>
  <si>
    <t>Sveikatos kabinetų aprūpintų reikalinga įranga skaičius</t>
  </si>
  <si>
    <t>Sveikatos kabinetų aprūpinimas metodinėmis priemonėmis ir įranga</t>
  </si>
  <si>
    <t>Sveikatos kabinetų einamasis remontas</t>
  </si>
  <si>
    <t>Sveikatos kabinetų, kuriuose atliktas remontas skaičius</t>
  </si>
  <si>
    <t>EEE</t>
  </si>
  <si>
    <t>Seminarų ciklo „Šeimos pasirengimas naujagymio atėjimui": šeimos sveikatos stiprinimas nėštumo metu ir kūdikio priežiūros temomis vykdymas (DU koordinatoriaus, viešinimas) (papildomas finansavimas reikalingas iš VSRSP lektoriams)</t>
  </si>
  <si>
    <t>Jaunųjų sveikatos amabsadorių gerosios patirties mainų  platformos ir express patirties sklaidos organizavimas</t>
  </si>
  <si>
    <t>Dalyvavimas atvejų vadybos posėdžiuos</t>
  </si>
  <si>
    <t>Konsultavimas atvejo vadybos posėdžiuose</t>
  </si>
  <si>
    <t>Maisto produktų, kurių sudėtis stebima, skaičius</t>
  </si>
  <si>
    <t>Fizinio pajėgumo rezultatų analizė ir rekomendacijos mokyklos bendruomenės nariams.</t>
  </si>
  <si>
    <t>pateiktų rekomendacijų, metodinės pagalbos skaičius, vnt.</t>
  </si>
  <si>
    <t>COVID-19 situacijos būtinųjų sąlygų laikymasis, vertinimas</t>
  </si>
  <si>
    <t>Pateiktų rekomendacijų skaičius (vnt)</t>
  </si>
  <si>
    <t>Suteiktų konsultacijų skaičius (vnt)</t>
  </si>
  <si>
    <t>Pravesti pokalbius su mokinių tėvais, kurie pirmą kartą pradeda lankyti ugdymo įstaigą</t>
  </si>
  <si>
    <t>1 pusmetis</t>
  </si>
  <si>
    <t>Veiklos rodiklis 2.1.3 Vyresnio amžiaus asmenų psichinės sveikatos gerinimo programos dalyviai</t>
  </si>
  <si>
    <t>Klaipėdos rajono savivaldybės administracijos</t>
  </si>
  <si>
    <t>Kultūros, sveikatos ir socialinės politikos skyriaus vedėja</t>
  </si>
  <si>
    <t>8.5.</t>
  </si>
  <si>
    <t>Parengtų statistinių satraukų, apžvalgų skaičius</t>
  </si>
  <si>
    <t>8.6.</t>
  </si>
  <si>
    <t>Gyventojų profilaktinio testavimo ar kitų su Covid-19 valdymu susijusių statistinių dumenų kaupimas ir ESOC informacijos teikimas</t>
  </si>
  <si>
    <t>Covid-19 situacijos stebėsena ir vertinimas ir informacijos ESOC teikimas</t>
  </si>
  <si>
    <t>R.A. ir kiti</t>
  </si>
  <si>
    <t>Ištirtų atvejų skaičius</t>
  </si>
  <si>
    <t xml:space="preserve">NVSC pagalba tiriant Covid-19 atvejus </t>
  </si>
  <si>
    <t xml:space="preserve">Covid-19 židinių valdymas ugdymo įstaigose </t>
  </si>
  <si>
    <t>Gyventojų informavimas Covid-19 prevencijos  klausimais</t>
  </si>
  <si>
    <t>Gyventojų konsultacinės linijos Covid-19 prevencijos ir vakcinavimo klausimais užtikrinimas</t>
  </si>
  <si>
    <t>R.L., I.K.</t>
  </si>
  <si>
    <t>Informacinių žinučių skaičius</t>
  </si>
  <si>
    <t>Dalyvavimas Nacionalinės sveikatos tarybos veikloje</t>
  </si>
  <si>
    <t>I.V.</t>
  </si>
  <si>
    <t>Sveikos gyvensenos kultūros gyventojams formavimas</t>
  </si>
  <si>
    <t>Pilotinio „Sveikas miestelis“ tinklo koncepcijos diegimas (miestelis/gyvenvietė atrenkamas konkurso būdu)</t>
  </si>
  <si>
    <t>Sveikatą stiprinančių ir aktyvių mokyklų tinklo palaikymas ir naujų narių įtraukimas</t>
  </si>
  <si>
    <t xml:space="preserve">Organizuoti seminarų ciklą „Šeimos pasirengimas naujagimio atėjimui“ </t>
  </si>
  <si>
    <t xml:space="preserve">Prevencinis priemonė „Sveikų dantukų fiesta“ </t>
  </si>
  <si>
    <t xml:space="preserve">Konkurso būdu atrinktas miestelis/gyvenvietė, atliktų bendruomenės sveikatos poreikių analizių skaičius </t>
  </si>
  <si>
    <t>Bendruomenių įsitraukimo į asmens sveikatos priežiūros įstaigų vykdomų prevencinių programų vykdymą skatinimas stiprinant bendruomenių gebėjimus.</t>
  </si>
  <si>
    <t xml:space="preserve">Organizuotų mokymų skaičius 
</t>
  </si>
  <si>
    <t>Supervizijų skaičius</t>
  </si>
  <si>
    <t>Atliktų analizių skaičius</t>
  </si>
  <si>
    <t>Atrinktų BO, NVO, dalyvaujančių projektinėje veikloje, skaičius</t>
  </si>
  <si>
    <t xml:space="preserve">Mokyklų, naujai įsijungusių į sveikatą stiprinančių mokyklų tinklą, skaičius </t>
  </si>
  <si>
    <t>Mokyklų, dalyvaujančių sveikatą stiprinančių mokyklų tinkle, skaičius</t>
  </si>
  <si>
    <t xml:space="preserve">Mokyklų, dalyvaujančių aktyvių mokyklų tinkle, skaičius </t>
  </si>
  <si>
    <t xml:space="preserve">Mokyklų, naujai įsijungusių į aktyvių mokyklų tinklą, skaičius </t>
  </si>
  <si>
    <t>Parengtų miestelio poreikių įgyvendinimo plano projektų skaičius</t>
  </si>
  <si>
    <t xml:space="preserve">Seminarų skaičius </t>
  </si>
  <si>
    <t>Mokyklų skaičius</t>
  </si>
  <si>
    <t>Projekto „Sveikas senėjimas 60+“ Aš Judu dalyvių sveikatos rodiklių įvertinimas.</t>
  </si>
  <si>
    <t>Sveikatos stiprinimo programos, skirtos širdies ir kraujagyslių ligų bei cukrinio diabeto profilaktikai, dalyvių rodiklių įvertinimas.</t>
  </si>
  <si>
    <t>Europos judumo savaitės renginių organizavimas.</t>
  </si>
  <si>
    <t>Fizinio aktyvumo skatinimo veiklos bendruomenėse.</t>
  </si>
  <si>
    <t>VSRSP</t>
  </si>
  <si>
    <t>Mokymų skaičius</t>
  </si>
  <si>
    <t>4.35</t>
  </si>
  <si>
    <t>Visuomenės sveikatos rėmimo specialiosios programos priemonių vykdymas</t>
  </si>
  <si>
    <r>
      <t xml:space="preserve">2022-ųjų metų </t>
    </r>
    <r>
      <rPr>
        <sz val="8"/>
        <rFont val="Arial"/>
        <family val="2"/>
        <charset val="186"/>
      </rPr>
      <t xml:space="preserve">Asignavimai </t>
    </r>
  </si>
  <si>
    <r>
      <t xml:space="preserve">KLAIPĖDOS RAJONO SAVIVALDYBĖS VISUOMENĖS SVEIKATOS BIURO 2022- </t>
    </r>
    <r>
      <rPr>
        <b/>
        <sz val="10"/>
        <rFont val="Arial"/>
        <family val="2"/>
        <charset val="186"/>
      </rPr>
      <t>ŲJŲ METINIS VEIKLOS PLANAS</t>
    </r>
  </si>
  <si>
    <t>Administruoti vaikų sveikatos statistikos informacinės sistemos  duomenis pagal suteiktas kompetencijas</t>
  </si>
  <si>
    <t>Visuomenės sveikatos priežiūros funkcijų 2022 m. veiklos prioritetų dalyvių žinių gerėjimo, programų efektyvumo vertinimas</t>
  </si>
  <si>
    <t>Prevencinėmis priemonėmis išvengiamo mirtingumo analizė, pagal ligų grupes</t>
  </si>
  <si>
    <t>Odontologinių paslaugų prieinamumo ir mokinių burnos higienos įpročių tyrimas</t>
  </si>
  <si>
    <t>Mokyklų sveikatos kabinetų būklės analizė</t>
  </si>
  <si>
    <t>Savivaldybės visuomenės sveikatos stebėsenos duomenų analizių atlikimas ir apžvalgų rengimas, tikslinių tyrimų vykdymas</t>
  </si>
  <si>
    <t xml:space="preserve">7.7. </t>
  </si>
  <si>
    <t>Suaugusių žmonių gyvensenos tyrimo vykdymas</t>
  </si>
  <si>
    <t>M.S. ir kiti specialistai VS</t>
  </si>
  <si>
    <t>Tyrimų skaičius</t>
  </si>
  <si>
    <t>Tyrimo preliminari imtis, respondentų skaičius</t>
  </si>
  <si>
    <t>Publikuotų mokslini staipsnių skaičius</t>
  </si>
  <si>
    <t>M.S./N.T, R.K.</t>
  </si>
  <si>
    <t>R.V.</t>
  </si>
  <si>
    <t>Visi stiprinimo specialistai</t>
  </si>
  <si>
    <t>Vyresnio amžiaus žmonių (65 metų ir daugiau) fizinio aktyvumo skatinimas</t>
  </si>
  <si>
    <t>R.V./B.V.</t>
  </si>
  <si>
    <t xml:space="preserve">3 ketv. </t>
  </si>
  <si>
    <t xml:space="preserve">Su Covid-19 susijusių veikmsų vykdymas (NVSC pagalba tiriant Covid-19 atvejus </t>
  </si>
  <si>
    <t>Atliktų veiksmų skaičius</t>
  </si>
  <si>
    <t>Pririotetas-pagal poreikį</t>
  </si>
  <si>
    <t>Asmenų, dalyvavusių  burnos higienos užsiėmimuose, skaičius</t>
  </si>
  <si>
    <t>2 pavadinimų 7 vnt.</t>
  </si>
  <si>
    <t>G.R.</t>
  </si>
  <si>
    <t>11.1.</t>
  </si>
  <si>
    <t>Psichologinių konsultacijų teikimas jaunimui</t>
  </si>
  <si>
    <t>G.R./E.M./N.T.</t>
  </si>
  <si>
    <t xml:space="preserve">Covid-19 valdymas ugdymo įstaigose </t>
  </si>
  <si>
    <t>Mokyklos bendruomenės informavimas Covid-19 prevencijos  klausimais</t>
  </si>
  <si>
    <t>Ž.S.</t>
  </si>
  <si>
    <t>Švietimo įstaigų naudojančių programą skaičius</t>
  </si>
  <si>
    <t>N.T./D.P/R.K.</t>
  </si>
  <si>
    <t>2 ketvirtis</t>
  </si>
  <si>
    <t>Maitinimo organizavimo programos diegimas švietimo įstaigose</t>
  </si>
  <si>
    <t>Korupcijos prevencijos programos 2022-2024 m. vykdymas (įskaitant ir ataskaitų parengimą už metus)/plano naujo rengimas</t>
  </si>
  <si>
    <t>Dokumentacijos plano parengimas 2023 metams</t>
  </si>
  <si>
    <t>Darbo apmokėjimo sistemos peržiūra</t>
  </si>
  <si>
    <t>Įstaigos ptalpų plėtros klausimų sprendimo inicijavimas</t>
  </si>
  <si>
    <t>Raštų skaičius/patenkintų sprendimų skaičius</t>
  </si>
  <si>
    <t>1/1</t>
  </si>
  <si>
    <t>R.K.</t>
  </si>
  <si>
    <t>Susirinkimų dėl Covid-19 skaičius/susirinkimų, kuriuose teikta informacija priimti sprendimai dėl Covid-19 valdymo skaičius</t>
  </si>
  <si>
    <t>10/   100</t>
  </si>
  <si>
    <t>R.V., B.V.</t>
  </si>
  <si>
    <t>B.V./R.V.</t>
  </si>
  <si>
    <t>Covid-19 valdymo tikslais pavestų ESOC pavedimų vykdymas</t>
  </si>
  <si>
    <t>pavedimų skaičius</t>
  </si>
  <si>
    <t>pagal poreikį deleguoti darbuotojai</t>
  </si>
  <si>
    <t>4.9</t>
  </si>
  <si>
    <t>M.S., E. B. ir kiti specialistai VS</t>
  </si>
  <si>
    <t>5.9.</t>
  </si>
  <si>
    <t>M.S., I. T ir kiti specialistai VS</t>
  </si>
  <si>
    <t>Konsultacijų teikimas su KMI svarstyklėmis</t>
  </si>
  <si>
    <t>Konsultuotų asmenų skaičius (vnt.)</t>
  </si>
  <si>
    <t xml:space="preserve">Mokymų skaičius </t>
  </si>
  <si>
    <t>Suteiktų individualių konsultacijų trukmė (val.)</t>
  </si>
  <si>
    <t>Suteiktų grupinių konsultacijų ar užsiėmimų trukmė (val.)</t>
  </si>
  <si>
    <t>Organizuoti mokymus "Emocijų pažinimas, valdymas"</t>
  </si>
  <si>
    <t>Organizuoti mokymus "Efektyvios tėvystės įgūdžių mokymai"</t>
  </si>
  <si>
    <t xml:space="preserve">Organizuoti mokymus "Globojamų vaikų psichologinės traumos ir pagalba jas įveikiant“ </t>
  </si>
  <si>
    <t xml:space="preserve">Per metus </t>
  </si>
  <si>
    <t>4-urių naujų algoritmų idiegimas: 
- Alkoholio vartojimo prevencija, 
- Depresijos prevencija, 
- Seksualinio smurto prevencija, 
- Valgymo sutrikimų prevencija.</t>
  </si>
  <si>
    <t xml:space="preserve">Įdiegtų algoritmų skaičius </t>
  </si>
  <si>
    <t>Algoritmų diegimo patirties perdavimo renginiai su projekto partneriais</t>
  </si>
  <si>
    <t xml:space="preserve">Renginių skaičius </t>
  </si>
  <si>
    <t xml:space="preserve">Tarpinstitucinio bendradarbiavimo mokymų skaičius </t>
  </si>
  <si>
    <t xml:space="preserve">1-4 ketv.  </t>
  </si>
  <si>
    <t xml:space="preserve">Stovyklos organizavimas. Tema: Lytiškumas (Lyrtiškai plintančios ligos ir neplanuoto nėštumo neigiamo poveikio sveikatai mažinimas). </t>
  </si>
  <si>
    <t xml:space="preserve">Mokymai jaunimui, siekiant padėti susidoroti su stresu, psichologinėmis problemomis, įveikti žalingus įpročius ir paskatinti sveikai gyventi. </t>
  </si>
  <si>
    <t xml:space="preserve">G.R. </t>
  </si>
  <si>
    <t>Darbo valandų skaičius</t>
  </si>
  <si>
    <t>5.40</t>
  </si>
  <si>
    <t>5.41</t>
  </si>
  <si>
    <t>5.42</t>
  </si>
  <si>
    <t>5.43</t>
  </si>
  <si>
    <t>5.44</t>
  </si>
  <si>
    <t>Bendras dalyvių skaičius (iš skyrus 65+ amžiaus asmenis)</t>
  </si>
  <si>
    <t>Unikalių asmenų, dalyvavusių reguliariuose užsiėmimuose, skaičius (vnt.)</t>
  </si>
  <si>
    <t xml:space="preserve">Sveikatą stiprinančių užsiėmimų pagal bendruomenių poreikius, savivaldydybės įstaigų ir  savivaldybės paslaugų tinklelį pažeidžiamoms grupėms vedimas </t>
  </si>
  <si>
    <t>R.M. ir kiti</t>
  </si>
  <si>
    <t xml:space="preserve">Reklama socialiniuose tinkluose, pasiektų asmenų skaičius  (vnt)
</t>
  </si>
  <si>
    <t xml:space="preserve">Reklama socialiniuose tinkluose, pavadinimų skaičius (vnt)
</t>
  </si>
  <si>
    <t>R.L. D.P</t>
  </si>
  <si>
    <t>Mokinių savitestavimo koordinavimas</t>
  </si>
  <si>
    <t>įstaigų, kurioms pradėtos teikti palsaugos skaičius/procentinė dalis nuo veikainčių privačių įstaigų</t>
  </si>
  <si>
    <t>R.L.,E.B., D.P.</t>
  </si>
  <si>
    <t>R.L.,E.B., 
 D.P.</t>
  </si>
  <si>
    <t>R.L., D.P.</t>
  </si>
  <si>
    <t>Mobilaus punkto koordintoriaus funkcijos vykdymas pagal susitarimą su Rietavo PSPC</t>
  </si>
  <si>
    <t>2.2. Asmenų, gavusių priklausomybių konsultavimo paslaugas, skaičius (vnt.)</t>
  </si>
  <si>
    <t>4.1. Mokyklų, kuriose įgyvendinta priemonė skaičius (vnt)</t>
  </si>
  <si>
    <t>N.T.,V.B.J.R</t>
  </si>
  <si>
    <t>R.L., N.T., D.P</t>
  </si>
  <si>
    <t xml:space="preserve">R.K., </t>
  </si>
  <si>
    <t>N.T., R.L., D.P.</t>
  </si>
  <si>
    <t>1-3 ketvirtis</t>
  </si>
  <si>
    <t xml:space="preserve">Plėtoti sveiką gyvenseną bei stiprinti sveikos gyvensenos įgūdžius ugdymo įstaigose ir bendruomenėse, vykdyti visuomenės sveikatos stebėseną savivaldybėje </t>
  </si>
  <si>
    <t>Visuomenės sveikatos priežiūros mokykloje dalis</t>
  </si>
  <si>
    <t>1.15.</t>
  </si>
  <si>
    <t>11.2.</t>
  </si>
  <si>
    <t>11.3.</t>
  </si>
  <si>
    <t>11.4.</t>
  </si>
  <si>
    <t>Konsultuotų jaunų žmonių skaičius</t>
  </si>
  <si>
    <t>2. / 2.</t>
  </si>
  <si>
    <t>2. /2.</t>
  </si>
  <si>
    <t>Veiklos rodiklis 1.1.4 darnios raidos akademijos vykdymas</t>
  </si>
  <si>
    <t>EEEVB</t>
  </si>
  <si>
    <t>Projekto viešinimas</t>
  </si>
  <si>
    <t>1 ir 2 pusmetis</t>
  </si>
  <si>
    <t>Viešinimo renginių skaičius</t>
  </si>
  <si>
    <t>Pradėti paslaugų teikimą privačioms švietimo įstaigoms</t>
  </si>
  <si>
    <t>SB-178,5, VBD-344,3</t>
  </si>
  <si>
    <t>7/_/7</t>
  </si>
  <si>
    <t>2/_/1</t>
  </si>
  <si>
    <t>1/_/1</t>
  </si>
  <si>
    <t>4.15</t>
  </si>
  <si>
    <t>4.16.</t>
  </si>
  <si>
    <t>4.25.</t>
  </si>
  <si>
    <t>4.26.</t>
  </si>
  <si>
    <t>4.27.</t>
  </si>
  <si>
    <t>4.28.</t>
  </si>
  <si>
    <t>4.29.</t>
  </si>
  <si>
    <t>4.30.</t>
  </si>
  <si>
    <t>4.31.</t>
  </si>
  <si>
    <t>4.32.</t>
  </si>
  <si>
    <t>4.33.</t>
  </si>
  <si>
    <t>4.34.</t>
  </si>
  <si>
    <t>4.36.</t>
  </si>
  <si>
    <t>4.37.</t>
  </si>
  <si>
    <t>4.40.</t>
  </si>
  <si>
    <t>4.41.</t>
  </si>
  <si>
    <t>4.42.</t>
  </si>
  <si>
    <t>4.43.</t>
  </si>
  <si>
    <t>4.44.</t>
  </si>
  <si>
    <t>4.45.</t>
  </si>
  <si>
    <t>4.46.</t>
  </si>
  <si>
    <t>4.47.</t>
  </si>
  <si>
    <t>4.48.</t>
  </si>
  <si>
    <t>4.49.</t>
  </si>
  <si>
    <t>4.50.</t>
  </si>
  <si>
    <t>4.51.</t>
  </si>
  <si>
    <t>Atliktų technologinių kortelių skaičius</t>
  </si>
  <si>
    <t>Vykdomo maitinimo proceso vertinimas įstaigose</t>
  </si>
  <si>
    <t>Vizitų skaičius</t>
  </si>
  <si>
    <t>VB iš viso:</t>
  </si>
  <si>
    <t>SB-112,2, VBD-1,0, PL-268,2, S-2</t>
  </si>
  <si>
    <t>Gerov4s konsultanto modelio įdiegimas Klaipėdos r. savivaldybėje</t>
  </si>
  <si>
    <t>Gerovės konsultantų įrangos įsigijimas</t>
  </si>
  <si>
    <t>Gerovės konsultantų parengimas</t>
  </si>
  <si>
    <t>Gerovės konsultanų patalpų įrengimas</t>
  </si>
  <si>
    <t>Gerovės konsultantų paslaugų teikimas</t>
  </si>
  <si>
    <t>N.T</t>
  </si>
  <si>
    <t>1 - 2 ketv.</t>
  </si>
  <si>
    <t>Konsultantų skaičius</t>
  </si>
  <si>
    <t>Konsultacijųskaičius</t>
  </si>
  <si>
    <t>Įrengtų patalpų skaičius</t>
  </si>
  <si>
    <t>Įrangos komplektų skaičius</t>
  </si>
  <si>
    <t xml:space="preserve">VB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</si>
</sst>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0"/>
      <name val="Arial"/>
      <charset val="186"/>
    </font>
    <font>
      <sz val="10"/>
      <name val="Arial"/>
      <family val="2"/>
    </font>
    <font>
      <sz val="7"/>
      <name val="Arial"/>
      <family val="2"/>
      <charset val="186"/>
    </font>
    <font>
      <sz val="8"/>
      <name val="Arial"/>
      <family val="2"/>
      <charset val="186"/>
    </font>
    <font>
      <sz val="8"/>
      <name val="Arial"/>
      <family val="2"/>
      <charset val="186"/>
    </font>
    <font>
      <i/>
      <sz val="8"/>
      <name val="Arial"/>
      <family val="2"/>
      <charset val="186"/>
    </font>
    <font>
      <i/>
      <sz val="10"/>
      <name val="Arial"/>
      <family val="2"/>
      <charset val="186"/>
    </font>
    <font>
      <b/>
      <sz val="10"/>
      <name val="Arial"/>
      <family val="2"/>
      <charset val="186"/>
    </font>
    <font>
      <sz val="10"/>
      <name val="Arial"/>
      <family val="2"/>
      <charset val="186"/>
    </font>
    <font>
      <sz val="10"/>
      <color rgb="FFFF0000"/>
      <name val="Arial"/>
      <family val="2"/>
      <charset val="186"/>
    </font>
    <font>
      <sz val="7"/>
      <color rgb="FFFF0000"/>
      <name val="Arial"/>
      <family val="2"/>
      <charset val="186"/>
    </font>
    <font>
      <sz val="9"/>
      <name val="Times New Roman"/>
      <family val="1"/>
    </font>
    <font>
      <i/>
      <sz val="9"/>
      <name val="Times New Roman"/>
      <family val="1"/>
    </font>
    <font>
      <b/>
      <i/>
      <sz val="9"/>
      <name val="Times New Roman"/>
      <family val="1"/>
    </font>
    <font>
      <sz val="9"/>
      <color theme="1"/>
      <name val="Times New Roman"/>
      <family val="1"/>
    </font>
    <font>
      <i/>
      <sz val="9"/>
      <color theme="1"/>
      <name val="Times New Roman"/>
      <family val="1"/>
    </font>
    <font>
      <b/>
      <sz val="9"/>
      <name val="Times New Roman"/>
      <family val="1"/>
    </font>
    <font>
      <b/>
      <i/>
      <sz val="9"/>
      <name val="Times New Roman"/>
      <family val="1"/>
      <charset val="186"/>
    </font>
    <font>
      <b/>
      <sz val="9"/>
      <name val="Times New Roman"/>
      <family val="1"/>
      <charset val="186"/>
    </font>
    <font>
      <sz val="9"/>
      <name val="Times New Roman"/>
      <family val="1"/>
      <charset val="186"/>
    </font>
    <font>
      <i/>
      <sz val="9"/>
      <name val="Times New Roman"/>
      <family val="1"/>
      <charset val="186"/>
    </font>
  </fonts>
  <fills count="9">
    <fill>
      <patternFill patternType="none"/>
    </fill>
    <fill>
      <patternFill patternType="gray125"/>
    </fill>
    <fill>
      <patternFill patternType="solid">
        <fgColor indexed="5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rgb="FFFFFFFF"/>
        <bgColor indexed="64"/>
      </patternFill>
    </fill>
    <fill>
      <patternFill patternType="solid">
        <fgColor theme="0"/>
        <bgColor indexed="64"/>
      </patternFill>
    </fill>
    <fill>
      <patternFill patternType="solid">
        <fgColor theme="7"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diagonal/>
    </border>
  </borders>
  <cellStyleXfs count="1">
    <xf numFmtId="0" fontId="0" fillId="0" borderId="0"/>
  </cellStyleXfs>
  <cellXfs count="401">
    <xf numFmtId="0" fontId="0" fillId="0" borderId="0" xfId="0"/>
    <xf numFmtId="0" fontId="3" fillId="0" borderId="0" xfId="0" applyFont="1"/>
    <xf numFmtId="0" fontId="2" fillId="0" borderId="0" xfId="0" applyFont="1" applyBorder="1"/>
    <xf numFmtId="3" fontId="2" fillId="0" borderId="0" xfId="0" applyNumberFormat="1" applyFont="1" applyBorder="1"/>
    <xf numFmtId="0" fontId="2" fillId="0" borderId="0" xfId="0" applyFont="1"/>
    <xf numFmtId="0" fontId="3"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0" borderId="0" xfId="0" applyFont="1" applyBorder="1" applyAlignment="1"/>
    <xf numFmtId="0" fontId="0" fillId="0" borderId="2" xfId="0" applyBorder="1"/>
    <xf numFmtId="0" fontId="0" fillId="0" borderId="0" xfId="0" applyBorder="1" applyAlignment="1"/>
    <xf numFmtId="0" fontId="3" fillId="0" borderId="0" xfId="0" applyFont="1" applyAlignment="1">
      <alignment horizontal="center" vertical="top"/>
    </xf>
    <xf numFmtId="0" fontId="5" fillId="0" borderId="0" xfId="0" applyFont="1" applyAlignment="1">
      <alignment horizontal="center" vertical="top"/>
    </xf>
    <xf numFmtId="0" fontId="5" fillId="0" borderId="0" xfId="0" applyFont="1" applyBorder="1" applyAlignment="1">
      <alignment horizontal="center" vertical="top"/>
    </xf>
    <xf numFmtId="0" fontId="1" fillId="0" borderId="0" xfId="0" applyFont="1" applyAlignment="1">
      <alignment horizontal="left"/>
    </xf>
    <xf numFmtId="0" fontId="8" fillId="0" borderId="0" xfId="0" applyFont="1"/>
    <xf numFmtId="3" fontId="2" fillId="0" borderId="0" xfId="0" applyNumberFormat="1" applyFont="1" applyFill="1" applyBorder="1"/>
    <xf numFmtId="0" fontId="2" fillId="0" borderId="0" xfId="0" applyFont="1" applyFill="1"/>
    <xf numFmtId="4" fontId="2" fillId="0" borderId="0" xfId="0" applyNumberFormat="1" applyFont="1" applyBorder="1"/>
    <xf numFmtId="3" fontId="2" fillId="0" borderId="0" xfId="0" applyNumberFormat="1" applyFont="1"/>
    <xf numFmtId="3" fontId="2" fillId="0" borderId="0" xfId="0" applyNumberFormat="1" applyFont="1" applyBorder="1" applyAlignment="1">
      <alignment horizontal="right"/>
    </xf>
    <xf numFmtId="0" fontId="3" fillId="0" borderId="0" xfId="0" applyFont="1" applyFill="1" applyBorder="1" applyAlignment="1">
      <alignment horizontal="center" vertical="center" wrapText="1"/>
    </xf>
    <xf numFmtId="0" fontId="9" fillId="0" borderId="0" xfId="0" applyFont="1"/>
    <xf numFmtId="3" fontId="10" fillId="0" borderId="0" xfId="0" applyNumberFormat="1" applyFont="1" applyBorder="1"/>
    <xf numFmtId="3" fontId="10" fillId="0" borderId="0" xfId="0" applyNumberFormat="1" applyFont="1" applyFill="1" applyBorder="1"/>
    <xf numFmtId="0" fontId="5" fillId="0" borderId="0" xfId="0" applyFont="1" applyFill="1" applyBorder="1" applyAlignment="1">
      <alignment horizontal="left" vertical="top" wrapText="1"/>
    </xf>
    <xf numFmtId="3" fontId="5" fillId="0" borderId="0" xfId="0" applyNumberFormat="1" applyFont="1" applyBorder="1" applyAlignment="1">
      <alignment horizontal="center" vertical="center" wrapText="1"/>
    </xf>
    <xf numFmtId="3" fontId="3" fillId="0" borderId="0" xfId="0" applyNumberFormat="1" applyFont="1" applyBorder="1" applyAlignment="1">
      <alignment horizontal="center" vertical="center" wrapText="1"/>
    </xf>
    <xf numFmtId="3" fontId="3" fillId="0" borderId="0" xfId="0" applyNumberFormat="1" applyFont="1" applyFill="1" applyBorder="1" applyAlignment="1">
      <alignment horizontal="center" vertical="center" wrapText="1"/>
    </xf>
    <xf numFmtId="3" fontId="5" fillId="0" borderId="0" xfId="0" applyNumberFormat="1" applyFont="1" applyBorder="1" applyAlignment="1">
      <alignment horizontal="left" vertical="top" wrapText="1"/>
    </xf>
    <xf numFmtId="3" fontId="3" fillId="0" borderId="0" xfId="0" applyNumberFormat="1" applyFont="1" applyBorder="1" applyAlignment="1">
      <alignment horizontal="left" vertical="top" wrapText="1"/>
    </xf>
    <xf numFmtId="14" fontId="0" fillId="0" borderId="0" xfId="0" applyNumberFormat="1"/>
    <xf numFmtId="0" fontId="11" fillId="7" borderId="1" xfId="0" applyFont="1" applyFill="1" applyBorder="1" applyAlignment="1">
      <alignment horizontal="center" vertical="center"/>
    </xf>
    <xf numFmtId="3" fontId="13" fillId="0" borderId="1" xfId="0" applyNumberFormat="1" applyFont="1" applyBorder="1" applyAlignment="1">
      <alignment horizontal="left" vertical="top" wrapText="1"/>
    </xf>
    <xf numFmtId="0" fontId="13" fillId="0" borderId="1" xfId="0" applyFont="1" applyBorder="1" applyAlignment="1">
      <alignment horizontal="left" vertical="top" wrapText="1"/>
    </xf>
    <xf numFmtId="3" fontId="11" fillId="0" borderId="1" xfId="0" applyNumberFormat="1" applyFont="1" applyBorder="1" applyAlignment="1">
      <alignment horizontal="center" vertical="center" wrapText="1"/>
    </xf>
    <xf numFmtId="0" fontId="12" fillId="0" borderId="1" xfId="0" applyFont="1" applyBorder="1" applyAlignment="1">
      <alignment horizontal="left" vertical="top" wrapText="1"/>
    </xf>
    <xf numFmtId="3" fontId="11" fillId="0" borderId="1" xfId="0" applyNumberFormat="1" applyFont="1" applyBorder="1" applyAlignment="1">
      <alignment horizontal="left" vertical="top" wrapText="1"/>
    </xf>
    <xf numFmtId="0" fontId="11" fillId="0" borderId="1" xfId="0" applyFont="1" applyBorder="1" applyAlignment="1">
      <alignment horizontal="center" vertical="center"/>
    </xf>
    <xf numFmtId="0" fontId="11" fillId="0" borderId="1" xfId="0" applyFont="1" applyBorder="1" applyAlignment="1">
      <alignment horizontal="left" vertical="top"/>
    </xf>
    <xf numFmtId="3" fontId="11" fillId="0" borderId="1" xfId="0" applyNumberFormat="1" applyFont="1" applyBorder="1" applyAlignment="1">
      <alignment horizontal="center" vertical="center" wrapText="1"/>
    </xf>
    <xf numFmtId="0" fontId="12" fillId="0" borderId="3" xfId="0" applyFont="1" applyBorder="1" applyAlignment="1">
      <alignment horizontal="left" vertical="top" wrapText="1"/>
    </xf>
    <xf numFmtId="0" fontId="11" fillId="0" borderId="1" xfId="0" applyFont="1" applyBorder="1" applyAlignment="1">
      <alignment horizontal="center" vertical="center" wrapText="1"/>
    </xf>
    <xf numFmtId="3" fontId="12" fillId="0" borderId="1" xfId="0" applyNumberFormat="1" applyFont="1" applyBorder="1" applyAlignment="1">
      <alignment horizontal="center" vertical="center" wrapText="1"/>
    </xf>
    <xf numFmtId="3" fontId="13" fillId="0" borderId="1" xfId="0" applyNumberFormat="1" applyFont="1" applyBorder="1" applyAlignment="1">
      <alignment horizontal="left" vertical="center" wrapText="1"/>
    </xf>
    <xf numFmtId="3" fontId="11" fillId="0" borderId="1" xfId="0" applyNumberFormat="1" applyFont="1" applyFill="1" applyBorder="1" applyAlignment="1">
      <alignment horizontal="center" vertical="center" wrapText="1"/>
    </xf>
    <xf numFmtId="0" fontId="14" fillId="7" borderId="1" xfId="0" applyFont="1" applyFill="1" applyBorder="1" applyAlignment="1">
      <alignment vertical="top" wrapText="1"/>
    </xf>
    <xf numFmtId="0" fontId="11" fillId="7" borderId="1" xfId="0" applyFont="1" applyFill="1" applyBorder="1" applyAlignment="1">
      <alignment horizontal="left" vertical="top" wrapText="1"/>
    </xf>
    <xf numFmtId="3" fontId="11" fillId="7" borderId="1" xfId="0" applyNumberFormat="1" applyFont="1" applyFill="1" applyBorder="1" applyAlignment="1">
      <alignment horizontal="left" vertical="top" wrapText="1"/>
    </xf>
    <xf numFmtId="3" fontId="11" fillId="7" borderId="1" xfId="0" applyNumberFormat="1" applyFont="1" applyFill="1" applyBorder="1" applyAlignment="1">
      <alignment horizontal="center" vertical="center" wrapText="1"/>
    </xf>
    <xf numFmtId="3" fontId="12" fillId="7" borderId="1" xfId="0" applyNumberFormat="1" applyFont="1" applyFill="1" applyBorder="1" applyAlignment="1">
      <alignment horizontal="center" vertical="center" wrapText="1"/>
    </xf>
    <xf numFmtId="0" fontId="12" fillId="7" borderId="1" xfId="0" applyFont="1" applyFill="1" applyBorder="1" applyAlignment="1">
      <alignment horizontal="left" vertical="top" wrapText="1"/>
    </xf>
    <xf numFmtId="3" fontId="12" fillId="7" borderId="3" xfId="0" applyNumberFormat="1" applyFont="1" applyFill="1" applyBorder="1" applyAlignment="1">
      <alignment horizontal="center" vertical="center" wrapText="1"/>
    </xf>
    <xf numFmtId="0" fontId="12" fillId="7" borderId="3" xfId="0" applyFont="1" applyFill="1" applyBorder="1" applyAlignment="1">
      <alignment wrapText="1"/>
    </xf>
    <xf numFmtId="3" fontId="11" fillId="7" borderId="3" xfId="0" applyNumberFormat="1" applyFont="1" applyFill="1" applyBorder="1" applyAlignment="1">
      <alignment horizontal="center" vertical="center" wrapText="1"/>
    </xf>
    <xf numFmtId="3" fontId="11" fillId="7" borderId="1" xfId="0" applyNumberFormat="1" applyFont="1" applyFill="1" applyBorder="1" applyAlignment="1">
      <alignment horizontal="center" vertical="top" wrapText="1"/>
    </xf>
    <xf numFmtId="0" fontId="12" fillId="7" borderId="1" xfId="0" applyFont="1" applyFill="1" applyBorder="1" applyAlignment="1">
      <alignment vertical="top" wrapText="1"/>
    </xf>
    <xf numFmtId="0" fontId="11" fillId="7" borderId="1" xfId="0" applyFont="1" applyFill="1" applyBorder="1" applyAlignment="1">
      <alignment horizontal="center" vertical="top" wrapText="1"/>
    </xf>
    <xf numFmtId="0" fontId="11" fillId="7" borderId="1" xfId="0" applyFont="1" applyFill="1" applyBorder="1" applyAlignment="1">
      <alignment horizontal="center" vertical="center" wrapText="1"/>
    </xf>
    <xf numFmtId="0" fontId="11" fillId="0" borderId="1" xfId="0" applyFont="1" applyBorder="1" applyAlignment="1">
      <alignment horizontal="left" vertical="top" wrapText="1"/>
    </xf>
    <xf numFmtId="0" fontId="12" fillId="0" borderId="1" xfId="0" applyFont="1" applyBorder="1" applyAlignment="1">
      <alignment vertical="top" wrapText="1"/>
    </xf>
    <xf numFmtId="0" fontId="11" fillId="7" borderId="5" xfId="0" applyFont="1" applyFill="1" applyBorder="1" applyAlignment="1">
      <alignment horizontal="left" vertical="top" wrapText="1"/>
    </xf>
    <xf numFmtId="0" fontId="14" fillId="0" borderId="1" xfId="0" applyFont="1" applyBorder="1" applyAlignment="1">
      <alignment horizontal="left" vertical="top" wrapText="1"/>
    </xf>
    <xf numFmtId="0" fontId="14" fillId="7" borderId="1" xfId="0" applyFont="1" applyFill="1" applyBorder="1" applyAlignment="1">
      <alignment horizontal="left" vertical="top" wrapText="1"/>
    </xf>
    <xf numFmtId="3" fontId="12" fillId="0" borderId="3" xfId="0" applyNumberFormat="1" applyFont="1" applyBorder="1" applyAlignment="1">
      <alignment horizontal="center" vertical="center" wrapText="1"/>
    </xf>
    <xf numFmtId="3" fontId="12" fillId="0" borderId="3" xfId="0" applyNumberFormat="1" applyFont="1" applyBorder="1" applyAlignment="1">
      <alignment vertical="top" wrapText="1"/>
    </xf>
    <xf numFmtId="3" fontId="11" fillId="0" borderId="3" xfId="0" applyNumberFormat="1" applyFont="1" applyBorder="1" applyAlignment="1">
      <alignment horizontal="center" vertical="center" wrapText="1"/>
    </xf>
    <xf numFmtId="0" fontId="11" fillId="0" borderId="1" xfId="0" applyFont="1" applyFill="1" applyBorder="1" applyAlignment="1">
      <alignment horizontal="center" vertical="center" wrapText="1"/>
    </xf>
    <xf numFmtId="3" fontId="12" fillId="0" borderId="5" xfId="0" applyNumberFormat="1" applyFont="1" applyBorder="1" applyAlignment="1">
      <alignment horizontal="center" vertical="center" wrapText="1"/>
    </xf>
    <xf numFmtId="3" fontId="12" fillId="0" borderId="5" xfId="0" applyNumberFormat="1" applyFont="1" applyBorder="1" applyAlignment="1">
      <alignment horizontal="left" vertical="top" wrapText="1"/>
    </xf>
    <xf numFmtId="3" fontId="12" fillId="0" borderId="1" xfId="0" applyNumberFormat="1" applyFont="1" applyBorder="1" applyAlignment="1">
      <alignment horizontal="left" vertical="center" wrapText="1"/>
    </xf>
    <xf numFmtId="3" fontId="11" fillId="0" borderId="1" xfId="0" applyNumberFormat="1" applyFont="1" applyFill="1" applyBorder="1" applyAlignment="1">
      <alignment horizontal="left" vertical="top" wrapText="1"/>
    </xf>
    <xf numFmtId="0" fontId="11" fillId="0" borderId="1" xfId="0" applyFont="1" applyBorder="1" applyAlignment="1">
      <alignment horizontal="center" vertical="center" wrapText="1"/>
    </xf>
    <xf numFmtId="3" fontId="11" fillId="0" borderId="4" xfId="0" applyNumberFormat="1" applyFont="1" applyFill="1" applyBorder="1" applyAlignment="1">
      <alignment horizontal="center" vertical="center" wrapText="1"/>
    </xf>
    <xf numFmtId="3" fontId="12" fillId="0" borderId="1" xfId="0" applyNumberFormat="1" applyFont="1" applyBorder="1" applyAlignment="1">
      <alignment horizontal="left" vertical="top" wrapText="1"/>
    </xf>
    <xf numFmtId="3" fontId="12" fillId="0" borderId="1" xfId="0" applyNumberFormat="1" applyFont="1" applyBorder="1" applyAlignment="1">
      <alignment horizontal="left" vertical="top" wrapText="1"/>
    </xf>
    <xf numFmtId="3" fontId="11" fillId="0" borderId="1" xfId="0" applyNumberFormat="1" applyFont="1" applyFill="1" applyBorder="1" applyAlignment="1">
      <alignment vertical="top" wrapText="1"/>
    </xf>
    <xf numFmtId="3" fontId="11" fillId="0" borderId="1" xfId="0" applyNumberFormat="1" applyFont="1" applyFill="1" applyBorder="1" applyAlignment="1">
      <alignment horizontal="left" vertical="center" wrapText="1"/>
    </xf>
    <xf numFmtId="0" fontId="11" fillId="0" borderId="1" xfId="0" applyFont="1" applyFill="1" applyBorder="1" applyAlignment="1">
      <alignment horizontal="center"/>
    </xf>
    <xf numFmtId="164" fontId="11" fillId="0" borderId="1" xfId="0" applyNumberFormat="1" applyFont="1" applyFill="1" applyBorder="1" applyAlignment="1">
      <alignment horizontal="center" vertical="center" wrapText="1"/>
    </xf>
    <xf numFmtId="3" fontId="11" fillId="8" borderId="1" xfId="0" applyNumberFormat="1" applyFont="1" applyFill="1" applyBorder="1" applyAlignment="1">
      <alignment horizontal="left" vertical="center" wrapText="1"/>
    </xf>
    <xf numFmtId="0" fontId="11" fillId="7" borderId="5" xfId="0" applyFont="1" applyFill="1" applyBorder="1" applyAlignment="1">
      <alignment horizontal="center" vertical="top"/>
    </xf>
    <xf numFmtId="3" fontId="11" fillId="7" borderId="1" xfId="0" applyNumberFormat="1" applyFont="1" applyFill="1" applyBorder="1" applyAlignment="1">
      <alignment horizontal="left" vertical="center" wrapText="1"/>
    </xf>
    <xf numFmtId="0" fontId="12" fillId="7" borderId="1" xfId="0" applyFont="1" applyFill="1" applyBorder="1" applyAlignment="1">
      <alignment horizontal="left" vertical="top" wrapText="1"/>
    </xf>
    <xf numFmtId="3" fontId="11" fillId="7" borderId="1" xfId="0" applyNumberFormat="1" applyFont="1" applyFill="1" applyBorder="1" applyAlignment="1">
      <alignment horizontal="center" vertical="center" wrapText="1"/>
    </xf>
    <xf numFmtId="0" fontId="11" fillId="7" borderId="5" xfId="0" applyFont="1" applyFill="1" applyBorder="1" applyAlignment="1">
      <alignment horizontal="center" vertical="top"/>
    </xf>
    <xf numFmtId="0" fontId="12" fillId="7" borderId="1" xfId="0" applyFont="1" applyFill="1" applyBorder="1" applyAlignment="1">
      <alignment vertical="top" wrapText="1"/>
    </xf>
    <xf numFmtId="3" fontId="11" fillId="0" borderId="3" xfId="0" applyNumberFormat="1" applyFont="1" applyFill="1" applyBorder="1" applyAlignment="1">
      <alignment horizontal="left" vertical="center" wrapText="1"/>
    </xf>
    <xf numFmtId="3" fontId="12" fillId="0" borderId="3" xfId="0" applyNumberFormat="1" applyFont="1" applyBorder="1" applyAlignment="1">
      <alignment horizontal="center" vertical="top" wrapText="1"/>
    </xf>
    <xf numFmtId="3" fontId="12" fillId="0" borderId="3" xfId="0" applyNumberFormat="1" applyFont="1" applyBorder="1" applyAlignment="1">
      <alignment horizontal="left" vertical="top" wrapText="1"/>
    </xf>
    <xf numFmtId="3" fontId="11" fillId="0" borderId="3" xfId="0" applyNumberFormat="1" applyFont="1" applyBorder="1" applyAlignment="1">
      <alignment horizontal="center" vertical="top" wrapText="1"/>
    </xf>
    <xf numFmtId="3" fontId="11" fillId="0" borderId="3" xfId="0" applyNumberFormat="1" applyFont="1" applyBorder="1" applyAlignment="1">
      <alignment horizontal="left" vertical="top" wrapText="1"/>
    </xf>
    <xf numFmtId="3" fontId="11" fillId="0" borderId="3" xfId="0" applyNumberFormat="1" applyFont="1" applyFill="1" applyBorder="1" applyAlignment="1">
      <alignment horizontal="left" vertical="top" wrapText="1"/>
    </xf>
    <xf numFmtId="3" fontId="11" fillId="0" borderId="3" xfId="0" applyNumberFormat="1" applyFont="1" applyFill="1" applyBorder="1" applyAlignment="1">
      <alignment horizontal="center" vertical="top" wrapText="1"/>
    </xf>
    <xf numFmtId="164" fontId="11" fillId="0" borderId="4" xfId="0" applyNumberFormat="1" applyFont="1" applyFill="1" applyBorder="1" applyAlignment="1">
      <alignment horizontal="center" vertical="center" wrapText="1"/>
    </xf>
    <xf numFmtId="3" fontId="16" fillId="7" borderId="1" xfId="0" applyNumberFormat="1" applyFont="1" applyFill="1" applyBorder="1" applyAlignment="1">
      <alignment horizontal="center" vertical="center" wrapText="1"/>
    </xf>
    <xf numFmtId="0" fontId="16" fillId="7" borderId="1" xfId="0" applyFont="1" applyFill="1" applyBorder="1" applyAlignment="1">
      <alignment horizontal="left" vertical="top" wrapText="1"/>
    </xf>
    <xf numFmtId="3" fontId="11" fillId="7" borderId="3" xfId="0" applyNumberFormat="1" applyFont="1" applyFill="1" applyBorder="1" applyAlignment="1">
      <alignment vertical="top" wrapText="1"/>
    </xf>
    <xf numFmtId="0" fontId="11" fillId="0" borderId="1" xfId="0" applyFont="1" applyBorder="1" applyAlignment="1">
      <alignment vertical="center" wrapText="1"/>
    </xf>
    <xf numFmtId="0" fontId="12" fillId="7" borderId="3" xfId="0" applyFont="1" applyFill="1" applyBorder="1" applyAlignment="1">
      <alignment horizontal="left" vertical="top" wrapText="1"/>
    </xf>
    <xf numFmtId="3" fontId="11" fillId="7" borderId="1" xfId="0" applyNumberFormat="1" applyFont="1" applyFill="1" applyBorder="1" applyAlignment="1">
      <alignment vertical="top" wrapText="1"/>
    </xf>
    <xf numFmtId="3" fontId="11" fillId="7" borderId="1" xfId="0" applyNumberFormat="1" applyFont="1" applyFill="1" applyBorder="1" applyAlignment="1">
      <alignment horizontal="center" vertical="center"/>
    </xf>
    <xf numFmtId="0" fontId="11" fillId="7" borderId="1" xfId="0" applyFont="1" applyFill="1" applyBorder="1" applyAlignment="1">
      <alignment horizontal="center" vertical="top"/>
    </xf>
    <xf numFmtId="0" fontId="12" fillId="7" borderId="5" xfId="0" applyFont="1" applyFill="1" applyBorder="1" applyAlignment="1">
      <alignment horizontal="left" vertical="top" wrapText="1"/>
    </xf>
    <xf numFmtId="3" fontId="11" fillId="7" borderId="5" xfId="0" applyNumberFormat="1" applyFont="1" applyFill="1" applyBorder="1" applyAlignment="1">
      <alignment horizontal="center" vertical="center" wrapText="1"/>
    </xf>
    <xf numFmtId="0" fontId="16" fillId="7" borderId="1" xfId="0" applyFont="1" applyFill="1" applyBorder="1" applyAlignment="1">
      <alignment horizontal="center" vertical="top"/>
    </xf>
    <xf numFmtId="0" fontId="13" fillId="7" borderId="1" xfId="0" applyFont="1" applyFill="1" applyBorder="1" applyAlignment="1">
      <alignment horizontal="left" vertical="top" wrapText="1"/>
    </xf>
    <xf numFmtId="0" fontId="12" fillId="0" borderId="1" xfId="0" applyFont="1" applyFill="1" applyBorder="1" applyAlignment="1">
      <alignment horizontal="left" vertical="top" wrapText="1"/>
    </xf>
    <xf numFmtId="3" fontId="11" fillId="0" borderId="1" xfId="0" applyNumberFormat="1" applyFont="1" applyFill="1" applyBorder="1" applyAlignment="1">
      <alignment horizontal="center" vertical="top" wrapText="1"/>
    </xf>
    <xf numFmtId="3" fontId="11" fillId="0" borderId="1" xfId="0" applyNumberFormat="1" applyFont="1" applyFill="1" applyBorder="1" applyAlignment="1">
      <alignment horizontal="center" wrapText="1"/>
    </xf>
    <xf numFmtId="0" fontId="12" fillId="0" borderId="1" xfId="0" applyFont="1" applyFill="1" applyBorder="1" applyAlignment="1">
      <alignment vertical="top" wrapText="1"/>
    </xf>
    <xf numFmtId="0" fontId="11" fillId="0" borderId="1" xfId="0" applyFont="1" applyFill="1" applyBorder="1" applyAlignment="1">
      <alignment horizontal="center" vertical="center"/>
    </xf>
    <xf numFmtId="0" fontId="11" fillId="0" borderId="1" xfId="0" applyFont="1" applyFill="1" applyBorder="1" applyAlignment="1">
      <alignment horizontal="left" vertical="top"/>
    </xf>
    <xf numFmtId="16" fontId="11" fillId="0" borderId="1" xfId="0" applyNumberFormat="1" applyFont="1" applyFill="1" applyBorder="1" applyAlignment="1">
      <alignment horizontal="center" vertical="center"/>
    </xf>
    <xf numFmtId="3" fontId="12" fillId="0" borderId="1" xfId="0" applyNumberFormat="1" applyFont="1" applyFill="1" applyBorder="1" applyAlignment="1">
      <alignment horizontal="left" vertical="center" wrapText="1"/>
    </xf>
    <xf numFmtId="3" fontId="16" fillId="7" borderId="5" xfId="0" applyNumberFormat="1" applyFont="1" applyFill="1" applyBorder="1" applyAlignment="1">
      <alignment horizontal="center" vertical="center" wrapText="1"/>
    </xf>
    <xf numFmtId="0" fontId="16" fillId="7" borderId="5" xfId="0" applyFont="1" applyFill="1" applyBorder="1" applyAlignment="1">
      <alignment horizontal="left" vertical="top" wrapText="1"/>
    </xf>
    <xf numFmtId="3" fontId="11" fillId="7" borderId="5" xfId="0" applyNumberFormat="1" applyFont="1" applyFill="1" applyBorder="1" applyAlignment="1">
      <alignment horizontal="left" vertical="center" wrapText="1"/>
    </xf>
    <xf numFmtId="0" fontId="11" fillId="7" borderId="5" xfId="0" applyFont="1" applyFill="1" applyBorder="1" applyAlignment="1">
      <alignment horizontal="center" vertical="center"/>
    </xf>
    <xf numFmtId="3" fontId="11" fillId="0" borderId="5" xfId="0" applyNumberFormat="1" applyFont="1" applyBorder="1" applyAlignment="1">
      <alignment horizontal="center" vertical="center" wrapText="1"/>
    </xf>
    <xf numFmtId="164" fontId="11" fillId="0" borderId="5" xfId="0" applyNumberFormat="1" applyFont="1" applyFill="1" applyBorder="1" applyAlignment="1">
      <alignment horizontal="center" vertical="center" wrapText="1"/>
    </xf>
    <xf numFmtId="3" fontId="12" fillId="7" borderId="1" xfId="0" applyNumberFormat="1" applyFont="1" applyFill="1" applyBorder="1" applyAlignment="1">
      <alignment horizontal="center" vertical="top" wrapText="1"/>
    </xf>
    <xf numFmtId="0" fontId="11" fillId="7" borderId="1" xfId="0" applyFont="1" applyFill="1" applyBorder="1" applyAlignment="1">
      <alignment horizontal="left" vertical="top"/>
    </xf>
    <xf numFmtId="0" fontId="11" fillId="7" borderId="3" xfId="0" applyFont="1" applyFill="1" applyBorder="1" applyAlignment="1">
      <alignment horizontal="center" vertical="top"/>
    </xf>
    <xf numFmtId="0" fontId="11" fillId="7" borderId="3" xfId="0" applyFont="1" applyFill="1" applyBorder="1" applyAlignment="1">
      <alignment horizontal="center" vertical="center"/>
    </xf>
    <xf numFmtId="0" fontId="11" fillId="7" borderId="5" xfId="0" applyFont="1" applyFill="1" applyBorder="1" applyAlignment="1">
      <alignment horizontal="left" vertical="top"/>
    </xf>
    <xf numFmtId="0" fontId="12" fillId="7" borderId="1" xfId="0" applyFont="1" applyFill="1" applyBorder="1" applyAlignment="1">
      <alignment horizontal="left" vertical="top"/>
    </xf>
    <xf numFmtId="0" fontId="11" fillId="7" borderId="1" xfId="0" applyFont="1" applyFill="1" applyBorder="1" applyAlignment="1">
      <alignment horizontal="left" vertical="center" wrapText="1"/>
    </xf>
    <xf numFmtId="0" fontId="11" fillId="0" borderId="3" xfId="0" applyFont="1" applyBorder="1" applyAlignment="1">
      <alignment horizontal="left" vertical="top" wrapText="1"/>
    </xf>
    <xf numFmtId="0" fontId="11" fillId="7" borderId="3" xfId="0" applyFont="1" applyFill="1" applyBorder="1" applyAlignment="1">
      <alignment horizontal="center" vertical="center" wrapText="1"/>
    </xf>
    <xf numFmtId="3" fontId="11" fillId="7" borderId="3" xfId="0" applyNumberFormat="1" applyFont="1" applyFill="1" applyBorder="1" applyAlignment="1">
      <alignment horizontal="left" vertical="center" wrapText="1"/>
    </xf>
    <xf numFmtId="0" fontId="12" fillId="7" borderId="3" xfId="0" applyFont="1" applyFill="1" applyBorder="1" applyAlignment="1">
      <alignment vertical="top" wrapText="1"/>
    </xf>
    <xf numFmtId="0" fontId="11" fillId="0" borderId="1" xfId="0" applyFont="1" applyFill="1" applyBorder="1" applyAlignment="1">
      <alignment horizontal="left" vertical="top" wrapText="1"/>
    </xf>
    <xf numFmtId="3" fontId="12" fillId="0" borderId="18" xfId="0" applyNumberFormat="1" applyFont="1" applyBorder="1" applyAlignment="1">
      <alignment horizontal="left" vertical="top" wrapText="1"/>
    </xf>
    <xf numFmtId="3" fontId="11" fillId="0" borderId="18" xfId="0" applyNumberFormat="1" applyFont="1" applyBorder="1" applyAlignment="1">
      <alignment horizontal="center" vertical="center" wrapText="1"/>
    </xf>
    <xf numFmtId="0" fontId="11" fillId="0" borderId="18" xfId="0" applyFont="1" applyBorder="1" applyAlignment="1">
      <alignment horizontal="left" vertical="top" wrapText="1"/>
    </xf>
    <xf numFmtId="0" fontId="13" fillId="7" borderId="5" xfId="0" applyFont="1" applyFill="1" applyBorder="1" applyAlignment="1">
      <alignment horizontal="left" vertical="top" wrapText="1"/>
    </xf>
    <xf numFmtId="0" fontId="11" fillId="7" borderId="5"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5" xfId="0" applyFont="1" applyFill="1" applyBorder="1" applyAlignment="1">
      <alignment horizontal="center" vertical="center"/>
    </xf>
    <xf numFmtId="3" fontId="11" fillId="0" borderId="5" xfId="0" applyNumberFormat="1" applyFont="1" applyFill="1" applyBorder="1" applyAlignment="1">
      <alignment horizontal="left" vertical="center" wrapText="1"/>
    </xf>
    <xf numFmtId="0" fontId="11" fillId="0" borderId="5" xfId="0" applyFont="1" applyFill="1" applyBorder="1" applyAlignment="1">
      <alignment horizontal="center" vertical="center" wrapText="1"/>
    </xf>
    <xf numFmtId="0" fontId="12" fillId="0" borderId="5" xfId="0" applyFont="1" applyFill="1" applyBorder="1" applyAlignment="1">
      <alignment horizontal="left" vertical="top" wrapText="1"/>
    </xf>
    <xf numFmtId="0" fontId="11" fillId="0" borderId="5" xfId="0" applyFont="1" applyFill="1" applyBorder="1" applyAlignment="1">
      <alignment horizontal="center" vertical="top" wrapText="1"/>
    </xf>
    <xf numFmtId="3" fontId="11" fillId="0" borderId="3"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3" fontId="11" fillId="0" borderId="1" xfId="0" applyNumberFormat="1" applyFont="1" applyFill="1" applyBorder="1" applyAlignment="1">
      <alignment horizontal="center" vertical="center" wrapText="1"/>
    </xf>
    <xf numFmtId="0" fontId="12" fillId="0" borderId="3" xfId="0" applyFont="1" applyFill="1" applyBorder="1" applyAlignment="1">
      <alignment horizontal="left" vertical="top" wrapText="1"/>
    </xf>
    <xf numFmtId="0" fontId="11" fillId="0" borderId="3" xfId="0" applyFont="1" applyFill="1" applyBorder="1" applyAlignment="1">
      <alignment horizontal="center" vertical="center"/>
    </xf>
    <xf numFmtId="0" fontId="11" fillId="0" borderId="5" xfId="0" applyFont="1" applyFill="1" applyBorder="1" applyAlignment="1">
      <alignment horizontal="left" vertical="top" wrapText="1"/>
    </xf>
    <xf numFmtId="3" fontId="11" fillId="0" borderId="1" xfId="0" applyNumberFormat="1" applyFont="1" applyBorder="1" applyAlignment="1">
      <alignment horizontal="center" vertical="top" wrapText="1"/>
    </xf>
    <xf numFmtId="0" fontId="11" fillId="6" borderId="1" xfId="0" applyFont="1" applyFill="1" applyBorder="1" applyAlignment="1">
      <alignment horizontal="left" vertical="top" wrapText="1"/>
    </xf>
    <xf numFmtId="0" fontId="11" fillId="0" borderId="14" xfId="0" applyFont="1" applyBorder="1" applyAlignment="1">
      <alignment horizontal="left" vertical="top" wrapText="1"/>
    </xf>
    <xf numFmtId="0" fontId="11" fillId="0" borderId="15" xfId="0" applyFont="1" applyBorder="1" applyAlignment="1">
      <alignment horizontal="left" vertical="top" wrapText="1"/>
    </xf>
    <xf numFmtId="0" fontId="12" fillId="0" borderId="1" xfId="0" applyFont="1" applyBorder="1" applyAlignment="1">
      <alignment vertical="center" wrapText="1"/>
    </xf>
    <xf numFmtId="3" fontId="11" fillId="0" borderId="3" xfId="0" applyNumberFormat="1" applyFont="1" applyFill="1" applyBorder="1" applyAlignment="1">
      <alignment horizontal="left" vertical="center" wrapText="1"/>
    </xf>
    <xf numFmtId="164" fontId="11" fillId="0" borderId="1" xfId="0" applyNumberFormat="1" applyFont="1" applyFill="1" applyBorder="1" applyAlignment="1">
      <alignment horizontal="center" vertical="center" wrapText="1"/>
    </xf>
    <xf numFmtId="3" fontId="12" fillId="0" borderId="5" xfId="0" applyNumberFormat="1" applyFont="1" applyBorder="1" applyAlignment="1">
      <alignment horizontal="left" vertical="center" wrapText="1"/>
    </xf>
    <xf numFmtId="3" fontId="11" fillId="0" borderId="5" xfId="0" applyNumberFormat="1" applyFont="1" applyFill="1" applyBorder="1" applyAlignment="1">
      <alignment horizontal="center" vertical="center" wrapText="1"/>
    </xf>
    <xf numFmtId="3" fontId="12" fillId="0" borderId="3" xfId="0" applyNumberFormat="1" applyFont="1" applyBorder="1" applyAlignment="1">
      <alignment horizontal="left" vertical="center" wrapText="1"/>
    </xf>
    <xf numFmtId="164" fontId="11" fillId="0" borderId="3"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1" xfId="0" applyFont="1" applyFill="1" applyBorder="1" applyAlignment="1">
      <alignment horizontal="center" vertical="center" wrapText="1"/>
    </xf>
    <xf numFmtId="3" fontId="18" fillId="0" borderId="1" xfId="0" applyNumberFormat="1" applyFont="1" applyBorder="1" applyAlignment="1">
      <alignment horizontal="left" vertical="center" wrapText="1"/>
    </xf>
    <xf numFmtId="0" fontId="19" fillId="0" borderId="1" xfId="0" applyFont="1" applyBorder="1" applyAlignment="1">
      <alignment horizontal="left" vertical="top"/>
    </xf>
    <xf numFmtId="0" fontId="11" fillId="0" borderId="14" xfId="0" applyFont="1" applyFill="1" applyBorder="1" applyAlignment="1">
      <alignment horizontal="left" vertical="top" wrapText="1"/>
    </xf>
    <xf numFmtId="0" fontId="11" fillId="0" borderId="14" xfId="0" applyFont="1" applyFill="1" applyBorder="1" applyAlignment="1">
      <alignment horizontal="center" vertical="center" wrapText="1"/>
    </xf>
    <xf numFmtId="0" fontId="20" fillId="0" borderId="5" xfId="0" applyFont="1" applyFill="1" applyBorder="1" applyAlignment="1">
      <alignment horizontal="left" vertical="top" wrapText="1"/>
    </xf>
    <xf numFmtId="3" fontId="20" fillId="0" borderId="1" xfId="0" applyNumberFormat="1" applyFont="1" applyBorder="1" applyAlignment="1">
      <alignment horizontal="left" vertical="top" wrapText="1"/>
    </xf>
    <xf numFmtId="0" fontId="11" fillId="0" borderId="1" xfId="0" applyFont="1" applyFill="1" applyBorder="1" applyAlignment="1">
      <alignment vertical="center" wrapText="1"/>
    </xf>
    <xf numFmtId="0" fontId="11" fillId="0" borderId="1" xfId="0" applyFont="1" applyFill="1" applyBorder="1" applyAlignment="1">
      <alignment horizontal="center" vertical="top" wrapText="1"/>
    </xf>
    <xf numFmtId="3" fontId="11" fillId="0" borderId="1" xfId="0" applyNumberFormat="1" applyFont="1" applyFill="1" applyBorder="1" applyAlignment="1">
      <alignment vertical="center" wrapText="1"/>
    </xf>
    <xf numFmtId="0" fontId="17" fillId="7" borderId="1" xfId="0" applyFont="1" applyFill="1" applyBorder="1" applyAlignment="1">
      <alignment horizontal="left" vertical="top" wrapText="1"/>
    </xf>
    <xf numFmtId="0" fontId="18" fillId="7" borderId="5" xfId="0" applyFont="1" applyFill="1" applyBorder="1" applyAlignment="1">
      <alignment horizontal="left" vertical="top" wrapText="1"/>
    </xf>
    <xf numFmtId="0" fontId="18" fillId="0" borderId="1" xfId="0" applyFont="1" applyFill="1" applyBorder="1" applyAlignment="1">
      <alignment horizontal="left" vertical="top" wrapText="1"/>
    </xf>
    <xf numFmtId="3" fontId="16" fillId="7" borderId="3" xfId="0" applyNumberFormat="1" applyFont="1" applyFill="1" applyBorder="1" applyAlignment="1">
      <alignment horizontal="center" vertical="center" wrapText="1"/>
    </xf>
    <xf numFmtId="0" fontId="16" fillId="7" borderId="3" xfId="0" applyFont="1" applyFill="1" applyBorder="1" applyAlignment="1">
      <alignment horizontal="left" vertical="top" wrapText="1"/>
    </xf>
    <xf numFmtId="0" fontId="13" fillId="0" borderId="1" xfId="0" applyFont="1" applyFill="1" applyBorder="1" applyAlignment="1">
      <alignment horizontal="center" vertical="center"/>
    </xf>
    <xf numFmtId="3" fontId="11" fillId="0" borderId="9" xfId="0" applyNumberFormat="1" applyFont="1" applyFill="1" applyBorder="1" applyAlignment="1">
      <alignment horizontal="center" vertical="center" wrapText="1"/>
    </xf>
    <xf numFmtId="0" fontId="11" fillId="0" borderId="9" xfId="0" applyFont="1" applyFill="1" applyBorder="1" applyAlignment="1">
      <alignment horizontal="center" vertical="center"/>
    </xf>
    <xf numFmtId="0" fontId="11" fillId="0" borderId="1" xfId="0" applyFont="1" applyFill="1" applyBorder="1" applyAlignment="1">
      <alignment horizontal="center" vertical="top"/>
    </xf>
    <xf numFmtId="49" fontId="11" fillId="0" borderId="1" xfId="0" applyNumberFormat="1" applyFont="1" applyFill="1" applyBorder="1" applyAlignment="1">
      <alignment horizontal="center" vertical="center" wrapText="1"/>
    </xf>
    <xf numFmtId="0" fontId="11" fillId="0" borderId="18" xfId="0" applyFont="1" applyFill="1" applyBorder="1" applyAlignment="1">
      <alignment horizontal="center" vertical="center" wrapText="1"/>
    </xf>
    <xf numFmtId="164" fontId="11" fillId="0" borderId="1" xfId="0" applyNumberFormat="1" applyFont="1" applyFill="1" applyBorder="1" applyAlignment="1">
      <alignment horizontal="center" vertical="top" wrapText="1"/>
    </xf>
    <xf numFmtId="0" fontId="11" fillId="0" borderId="16" xfId="0" applyFont="1" applyFill="1" applyBorder="1" applyAlignment="1">
      <alignment horizontal="center" vertical="center" wrapText="1"/>
    </xf>
    <xf numFmtId="0" fontId="11" fillId="7" borderId="3" xfId="0" applyFont="1" applyFill="1" applyBorder="1" applyAlignment="1">
      <alignment horizontal="center" vertical="top"/>
    </xf>
    <xf numFmtId="0" fontId="11" fillId="7" borderId="5" xfId="0" applyFont="1" applyFill="1" applyBorder="1" applyAlignment="1">
      <alignment horizontal="center" vertical="top"/>
    </xf>
    <xf numFmtId="0" fontId="11" fillId="7" borderId="1" xfId="0" applyFont="1" applyFill="1" applyBorder="1" applyAlignment="1">
      <alignment horizontal="center" vertical="top"/>
    </xf>
    <xf numFmtId="0" fontId="11" fillId="7" borderId="4" xfId="0" applyFont="1" applyFill="1" applyBorder="1" applyAlignment="1">
      <alignment horizontal="center" vertical="top"/>
    </xf>
    <xf numFmtId="3" fontId="11"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top" wrapText="1"/>
    </xf>
    <xf numFmtId="3" fontId="11" fillId="0" borderId="1" xfId="0" applyNumberFormat="1" applyFont="1" applyFill="1" applyBorder="1" applyAlignment="1">
      <alignment horizontal="center" vertical="center" wrapText="1"/>
    </xf>
    <xf numFmtId="164"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3" fontId="11" fillId="0" borderId="1" xfId="0" applyNumberFormat="1" applyFont="1" applyBorder="1" applyAlignment="1">
      <alignment horizontal="center" vertical="center" wrapText="1"/>
    </xf>
    <xf numFmtId="3" fontId="12" fillId="0" borderId="3" xfId="0" applyNumberFormat="1" applyFont="1" applyBorder="1" applyAlignment="1">
      <alignment horizontal="center" vertical="center" wrapText="1"/>
    </xf>
    <xf numFmtId="3" fontId="12" fillId="0" borderId="4" xfId="0" applyNumberFormat="1" applyFont="1" applyBorder="1" applyAlignment="1">
      <alignment horizontal="center" vertical="center" wrapText="1"/>
    </xf>
    <xf numFmtId="3" fontId="12" fillId="0" borderId="5" xfId="0" applyNumberFormat="1" applyFont="1" applyBorder="1" applyAlignment="1">
      <alignment horizontal="center" vertical="center" wrapText="1"/>
    </xf>
    <xf numFmtId="0" fontId="15" fillId="0" borderId="3" xfId="0" applyFont="1" applyBorder="1" applyAlignment="1">
      <alignment vertical="top" wrapText="1"/>
    </xf>
    <xf numFmtId="0" fontId="15" fillId="0" borderId="5" xfId="0" applyFont="1" applyBorder="1" applyAlignment="1">
      <alignment vertical="top" wrapText="1"/>
    </xf>
    <xf numFmtId="0" fontId="14" fillId="0" borderId="3" xfId="0" applyFont="1" applyBorder="1" applyAlignment="1">
      <alignment horizontal="center" vertical="top" wrapText="1"/>
    </xf>
    <xf numFmtId="0" fontId="14" fillId="0" borderId="5" xfId="0" applyFont="1" applyBorder="1" applyAlignment="1">
      <alignment horizontal="center" vertical="top" wrapText="1"/>
    </xf>
    <xf numFmtId="0" fontId="11" fillId="7" borderId="3" xfId="0" applyFont="1" applyFill="1" applyBorder="1" applyAlignment="1">
      <alignment horizontal="left" vertical="top" wrapText="1"/>
    </xf>
    <xf numFmtId="0" fontId="11" fillId="7" borderId="4" xfId="0" applyFont="1" applyFill="1" applyBorder="1" applyAlignment="1">
      <alignment horizontal="left" vertical="top" wrapText="1"/>
    </xf>
    <xf numFmtId="0" fontId="11" fillId="7" borderId="5" xfId="0" applyFont="1" applyFill="1" applyBorder="1" applyAlignment="1">
      <alignment horizontal="left" vertical="top"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3" fontId="11" fillId="0" borderId="3" xfId="0" applyNumberFormat="1" applyFont="1" applyFill="1" applyBorder="1" applyAlignment="1">
      <alignment horizontal="left" vertical="center" wrapText="1"/>
    </xf>
    <xf numFmtId="3" fontId="11" fillId="0" borderId="5" xfId="0" applyNumberFormat="1" applyFont="1" applyFill="1" applyBorder="1" applyAlignment="1">
      <alignment horizontal="left" vertical="center" wrapText="1"/>
    </xf>
    <xf numFmtId="3" fontId="11" fillId="0" borderId="3" xfId="0" applyNumberFormat="1" applyFont="1" applyFill="1" applyBorder="1" applyAlignment="1">
      <alignment horizontal="center" vertical="center" wrapText="1"/>
    </xf>
    <xf numFmtId="3" fontId="11" fillId="0" borderId="5" xfId="0" applyNumberFormat="1" applyFont="1" applyFill="1" applyBorder="1" applyAlignment="1">
      <alignment horizontal="center" vertical="center" wrapText="1"/>
    </xf>
    <xf numFmtId="3" fontId="11" fillId="0" borderId="3" xfId="0" applyNumberFormat="1" applyFont="1" applyBorder="1" applyAlignment="1">
      <alignment horizontal="center" vertical="center" wrapText="1"/>
    </xf>
    <xf numFmtId="3" fontId="11" fillId="0" borderId="4" xfId="0" applyNumberFormat="1" applyFont="1" applyBorder="1" applyAlignment="1">
      <alignment horizontal="center" vertical="center" wrapText="1"/>
    </xf>
    <xf numFmtId="3" fontId="11" fillId="0" borderId="5" xfId="0" applyNumberFormat="1" applyFont="1" applyBorder="1" applyAlignment="1">
      <alignment horizontal="center" vertical="center" wrapText="1"/>
    </xf>
    <xf numFmtId="3" fontId="11" fillId="0" borderId="1" xfId="0" applyNumberFormat="1" applyFont="1" applyFill="1" applyBorder="1" applyAlignment="1">
      <alignment horizontal="center" vertical="center" wrapText="1"/>
    </xf>
    <xf numFmtId="3" fontId="11" fillId="7" borderId="3" xfId="0" applyNumberFormat="1" applyFont="1" applyFill="1" applyBorder="1" applyAlignment="1">
      <alignment horizontal="center" vertical="center" wrapText="1"/>
    </xf>
    <xf numFmtId="3" fontId="11" fillId="7" borderId="4" xfId="0" applyNumberFormat="1" applyFont="1" applyFill="1" applyBorder="1" applyAlignment="1">
      <alignment horizontal="center" vertical="center" wrapText="1"/>
    </xf>
    <xf numFmtId="3" fontId="11" fillId="0" borderId="4" xfId="0" applyNumberFormat="1" applyFont="1" applyFill="1" applyBorder="1" applyAlignment="1">
      <alignment horizontal="center" vertical="center" wrapText="1"/>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xf>
    <xf numFmtId="0" fontId="12" fillId="0" borderId="3" xfId="0" applyFont="1" applyFill="1" applyBorder="1" applyAlignment="1">
      <alignment horizontal="left" vertical="top" wrapText="1"/>
    </xf>
    <xf numFmtId="0" fontId="12" fillId="0" borderId="5" xfId="0" applyFont="1" applyFill="1" applyBorder="1" applyAlignment="1">
      <alignment horizontal="left" vertical="top" wrapText="1"/>
    </xf>
    <xf numFmtId="0" fontId="11" fillId="0" borderId="1" xfId="0" applyFont="1" applyFill="1" applyBorder="1" applyAlignment="1">
      <alignment horizontal="center" vertical="center"/>
    </xf>
    <xf numFmtId="0" fontId="12" fillId="0" borderId="1" xfId="0" applyFont="1" applyFill="1" applyBorder="1" applyAlignment="1">
      <alignment horizontal="left" vertical="top" wrapText="1"/>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12" fillId="0" borderId="3" xfId="0" applyFont="1" applyBorder="1" applyAlignment="1">
      <alignment horizontal="left" vertical="top" wrapText="1"/>
    </xf>
    <xf numFmtId="0" fontId="12" fillId="0" borderId="5" xfId="0" applyFont="1" applyBorder="1" applyAlignment="1">
      <alignment horizontal="left" vertical="top" wrapText="1"/>
    </xf>
    <xf numFmtId="3" fontId="11" fillId="7" borderId="5" xfId="0" applyNumberFormat="1" applyFont="1" applyFill="1" applyBorder="1" applyAlignment="1">
      <alignment horizontal="center" vertical="center" wrapText="1"/>
    </xf>
    <xf numFmtId="3" fontId="11" fillId="0" borderId="1" xfId="0" applyNumberFormat="1" applyFont="1" applyBorder="1" applyAlignment="1">
      <alignment horizontal="center" vertical="center"/>
    </xf>
    <xf numFmtId="0" fontId="12" fillId="7" borderId="3" xfId="0" applyFont="1" applyFill="1" applyBorder="1" applyAlignment="1">
      <alignment vertical="top" wrapText="1"/>
    </xf>
    <xf numFmtId="0" fontId="12" fillId="7" borderId="5" xfId="0" applyFont="1" applyFill="1" applyBorder="1" applyAlignment="1">
      <alignment vertical="top" wrapText="1"/>
    </xf>
    <xf numFmtId="3" fontId="11" fillId="7" borderId="1" xfId="0" applyNumberFormat="1" applyFont="1" applyFill="1" applyBorder="1" applyAlignment="1">
      <alignment horizontal="center" vertical="center" wrapText="1"/>
    </xf>
    <xf numFmtId="0" fontId="11" fillId="7" borderId="3" xfId="0" applyFont="1" applyFill="1" applyBorder="1" applyAlignment="1">
      <alignment horizontal="center" vertical="top" wrapText="1"/>
    </xf>
    <xf numFmtId="0" fontId="11" fillId="7" borderId="5" xfId="0" applyFont="1" applyFill="1" applyBorder="1" applyAlignment="1">
      <alignment horizontal="center" vertical="top" wrapText="1"/>
    </xf>
    <xf numFmtId="0" fontId="12" fillId="7" borderId="3" xfId="0" applyFont="1" applyFill="1" applyBorder="1" applyAlignment="1">
      <alignment horizontal="left" vertical="top" wrapText="1"/>
    </xf>
    <xf numFmtId="0" fontId="12" fillId="7" borderId="5" xfId="0" applyFont="1" applyFill="1" applyBorder="1" applyAlignment="1">
      <alignment horizontal="left" vertical="top" wrapText="1"/>
    </xf>
    <xf numFmtId="3" fontId="12" fillId="0" borderId="3" xfId="0" applyNumberFormat="1" applyFont="1" applyBorder="1" applyAlignment="1">
      <alignment horizontal="center" vertical="top" wrapText="1"/>
    </xf>
    <xf numFmtId="3" fontId="12" fillId="0" borderId="5" xfId="0" applyNumberFormat="1" applyFont="1" applyBorder="1" applyAlignment="1">
      <alignment horizontal="center" vertical="top" wrapText="1"/>
    </xf>
    <xf numFmtId="3" fontId="12" fillId="0" borderId="3" xfId="0" applyNumberFormat="1" applyFont="1" applyBorder="1" applyAlignment="1">
      <alignment horizontal="left" vertical="top" wrapText="1"/>
    </xf>
    <xf numFmtId="3" fontId="12" fillId="0" borderId="5" xfId="0" applyNumberFormat="1" applyFont="1" applyBorder="1" applyAlignment="1">
      <alignment horizontal="left" vertical="top" wrapText="1"/>
    </xf>
    <xf numFmtId="0" fontId="15" fillId="0" borderId="4" xfId="0" applyFont="1" applyBorder="1" applyAlignment="1">
      <alignment vertical="top" wrapText="1"/>
    </xf>
    <xf numFmtId="0" fontId="11" fillId="0" borderId="3" xfId="0" applyFont="1" applyFill="1" applyBorder="1" applyAlignment="1">
      <alignment horizontal="center" vertical="top" wrapText="1"/>
    </xf>
    <xf numFmtId="0" fontId="11" fillId="0" borderId="5" xfId="0" applyFont="1" applyFill="1" applyBorder="1" applyAlignment="1">
      <alignment horizontal="center" vertical="top" wrapText="1"/>
    </xf>
    <xf numFmtId="0" fontId="12" fillId="0" borderId="1" xfId="0" applyFont="1" applyBorder="1" applyAlignment="1">
      <alignment horizontal="left" vertical="top" wrapText="1"/>
    </xf>
    <xf numFmtId="3" fontId="12" fillId="7" borderId="1" xfId="0" applyNumberFormat="1" applyFont="1" applyFill="1" applyBorder="1" applyAlignment="1">
      <alignment horizontal="center" vertical="top" wrapText="1"/>
    </xf>
    <xf numFmtId="164" fontId="11" fillId="0" borderId="4" xfId="0" applyNumberFormat="1" applyFont="1" applyFill="1" applyBorder="1" applyAlignment="1">
      <alignment horizontal="center" vertical="center" wrapText="1"/>
    </xf>
    <xf numFmtId="164" fontId="11" fillId="0" borderId="5" xfId="0" applyNumberFormat="1" applyFont="1" applyFill="1" applyBorder="1" applyAlignment="1">
      <alignment horizontal="center" vertical="center" wrapText="1"/>
    </xf>
    <xf numFmtId="164" fontId="11" fillId="0" borderId="3" xfId="0" applyNumberFormat="1" applyFont="1" applyFill="1" applyBorder="1" applyAlignment="1">
      <alignment horizontal="center" vertical="center" wrapText="1"/>
    </xf>
    <xf numFmtId="3" fontId="11" fillId="0" borderId="10" xfId="0" applyNumberFormat="1" applyFont="1" applyBorder="1" applyAlignment="1">
      <alignment horizontal="center" vertical="center" wrapText="1"/>
    </xf>
    <xf numFmtId="3" fontId="11" fillId="0" borderId="17" xfId="0" applyNumberFormat="1" applyFont="1" applyBorder="1" applyAlignment="1">
      <alignment horizontal="center" vertical="center" wrapText="1"/>
    </xf>
    <xf numFmtId="3" fontId="12" fillId="7" borderId="3" xfId="0" applyNumberFormat="1" applyFont="1" applyFill="1" applyBorder="1" applyAlignment="1">
      <alignment horizontal="center" vertical="center" wrapText="1"/>
    </xf>
    <xf numFmtId="3" fontId="12" fillId="7" borderId="5" xfId="0" applyNumberFormat="1" applyFont="1" applyFill="1" applyBorder="1" applyAlignment="1">
      <alignment horizontal="center" vertical="center" wrapText="1"/>
    </xf>
    <xf numFmtId="164" fontId="11" fillId="0" borderId="1" xfId="0" applyNumberFormat="1" applyFont="1" applyFill="1" applyBorder="1" applyAlignment="1">
      <alignment horizontal="center" vertical="center" wrapText="1"/>
    </xf>
    <xf numFmtId="0" fontId="12" fillId="0" borderId="4" xfId="0" applyFont="1" applyFill="1" applyBorder="1" applyAlignment="1">
      <alignment horizontal="left" vertical="top" wrapText="1"/>
    </xf>
    <xf numFmtId="0" fontId="11" fillId="0" borderId="4" xfId="0" applyFont="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5" xfId="0" applyFont="1" applyFill="1" applyBorder="1" applyAlignment="1">
      <alignment horizontal="center" vertical="center" wrapText="1"/>
    </xf>
    <xf numFmtId="3" fontId="12" fillId="0" borderId="3" xfId="0" applyNumberFormat="1" applyFont="1" applyBorder="1" applyAlignment="1">
      <alignment horizontal="left" vertical="center" wrapText="1"/>
    </xf>
    <xf numFmtId="3" fontId="12" fillId="0" borderId="5" xfId="0" applyNumberFormat="1" applyFont="1" applyBorder="1" applyAlignment="1">
      <alignment horizontal="left" vertical="center" wrapText="1"/>
    </xf>
    <xf numFmtId="3" fontId="12" fillId="0" borderId="4" xfId="0" applyNumberFormat="1" applyFont="1" applyBorder="1" applyAlignment="1">
      <alignment horizontal="left" vertical="top" wrapText="1"/>
    </xf>
    <xf numFmtId="0" fontId="11" fillId="0" borderId="3" xfId="0" applyFont="1" applyBorder="1" applyAlignment="1">
      <alignment horizontal="left" vertical="top" wrapText="1"/>
    </xf>
    <xf numFmtId="0" fontId="11" fillId="0" borderId="5" xfId="0" applyFont="1" applyBorder="1" applyAlignment="1">
      <alignment horizontal="left" vertical="top" wrapText="1"/>
    </xf>
    <xf numFmtId="0" fontId="20" fillId="0" borderId="3" xfId="0" applyFont="1" applyFill="1" applyBorder="1" applyAlignment="1">
      <alignment horizontal="left" vertical="top" wrapText="1"/>
    </xf>
    <xf numFmtId="0" fontId="20" fillId="0" borderId="5" xfId="0" applyFont="1" applyFill="1" applyBorder="1" applyAlignment="1">
      <alignment horizontal="left" vertical="top" wrapText="1"/>
    </xf>
    <xf numFmtId="3" fontId="11" fillId="0" borderId="1" xfId="0" applyNumberFormat="1" applyFont="1" applyBorder="1" applyAlignment="1">
      <alignment horizontal="center" vertical="center" wrapText="1"/>
    </xf>
    <xf numFmtId="3" fontId="12" fillId="0" borderId="1" xfId="0" applyNumberFormat="1" applyFont="1" applyBorder="1" applyAlignment="1">
      <alignment horizontal="left" vertical="top" wrapText="1"/>
    </xf>
    <xf numFmtId="164" fontId="11" fillId="0" borderId="3" xfId="0" applyNumberFormat="1" applyFont="1" applyBorder="1" applyAlignment="1">
      <alignment horizontal="center" vertical="center" wrapText="1"/>
    </xf>
    <xf numFmtId="164" fontId="11" fillId="0" borderId="5" xfId="0" applyNumberFormat="1" applyFont="1" applyBorder="1" applyAlignment="1">
      <alignment horizontal="center" vertical="center" wrapText="1"/>
    </xf>
    <xf numFmtId="3" fontId="11" fillId="0" borderId="19" xfId="0" applyNumberFormat="1" applyFont="1" applyFill="1" applyBorder="1" applyAlignment="1">
      <alignment horizontal="center" vertical="center" wrapText="1"/>
    </xf>
    <xf numFmtId="164" fontId="11" fillId="0" borderId="19" xfId="0" applyNumberFormat="1" applyFont="1" applyFill="1" applyBorder="1" applyAlignment="1">
      <alignment horizontal="center" vertical="center" wrapText="1"/>
    </xf>
    <xf numFmtId="0" fontId="12" fillId="7" borderId="1" xfId="0" applyFont="1" applyFill="1" applyBorder="1" applyAlignment="1">
      <alignment horizontal="left" vertical="top" wrapText="1"/>
    </xf>
    <xf numFmtId="0" fontId="12" fillId="7" borderId="4" xfId="0" applyFont="1" applyFill="1" applyBorder="1" applyAlignment="1">
      <alignment horizontal="left" vertical="top" wrapText="1"/>
    </xf>
    <xf numFmtId="0" fontId="11" fillId="7" borderId="3" xfId="0" applyFont="1" applyFill="1" applyBorder="1" applyAlignment="1">
      <alignment horizontal="center" vertical="center"/>
    </xf>
    <xf numFmtId="0" fontId="11" fillId="7" borderId="5" xfId="0" applyFont="1" applyFill="1" applyBorder="1" applyAlignment="1">
      <alignment horizontal="center" vertical="center"/>
    </xf>
    <xf numFmtId="0" fontId="12" fillId="0" borderId="4" xfId="0" applyFont="1" applyBorder="1" applyAlignment="1">
      <alignment horizontal="left" vertical="top" wrapText="1"/>
    </xf>
    <xf numFmtId="0" fontId="11" fillId="0" borderId="3" xfId="0" applyFont="1" applyBorder="1" applyAlignment="1">
      <alignment horizontal="center" vertical="top"/>
    </xf>
    <xf numFmtId="0" fontId="11" fillId="0" borderId="4" xfId="0" applyFont="1" applyBorder="1" applyAlignment="1">
      <alignment horizontal="center" vertical="top"/>
    </xf>
    <xf numFmtId="0" fontId="11" fillId="0" borderId="5" xfId="0" applyFont="1" applyBorder="1" applyAlignment="1">
      <alignment horizontal="center" vertical="top"/>
    </xf>
    <xf numFmtId="0" fontId="20" fillId="7" borderId="3" xfId="0" applyFont="1" applyFill="1" applyBorder="1" applyAlignment="1">
      <alignment horizontal="left" vertical="top" wrapText="1"/>
    </xf>
    <xf numFmtId="0" fontId="20" fillId="7" borderId="5" xfId="0" applyFont="1" applyFill="1" applyBorder="1" applyAlignment="1">
      <alignment horizontal="left" vertical="top" wrapText="1"/>
    </xf>
    <xf numFmtId="0" fontId="19" fillId="7" borderId="3" xfId="0" applyFont="1" applyFill="1" applyBorder="1" applyAlignment="1">
      <alignment horizontal="center" vertical="center" wrapText="1"/>
    </xf>
    <xf numFmtId="0" fontId="19" fillId="7" borderId="5" xfId="0" applyFont="1" applyFill="1" applyBorder="1" applyAlignment="1">
      <alignment horizontal="center" vertical="center" wrapText="1"/>
    </xf>
    <xf numFmtId="0" fontId="19" fillId="7" borderId="3" xfId="0" applyFont="1" applyFill="1" applyBorder="1" applyAlignment="1">
      <alignment horizontal="center" vertical="center"/>
    </xf>
    <xf numFmtId="0" fontId="19" fillId="7" borderId="5" xfId="0" applyFont="1" applyFill="1" applyBorder="1" applyAlignment="1">
      <alignment horizontal="center" vertical="center"/>
    </xf>
    <xf numFmtId="0" fontId="11" fillId="7" borderId="4" xfId="0" applyFont="1" applyFill="1" applyBorder="1" applyAlignment="1">
      <alignment horizontal="center" vertical="center"/>
    </xf>
    <xf numFmtId="3" fontId="11" fillId="0" borderId="11" xfId="0" applyNumberFormat="1" applyFont="1" applyFill="1" applyBorder="1" applyAlignment="1">
      <alignment horizontal="center" vertical="center" wrapText="1"/>
    </xf>
    <xf numFmtId="3" fontId="11" fillId="0" borderId="20" xfId="0" applyNumberFormat="1" applyFont="1" applyFill="1" applyBorder="1" applyAlignment="1">
      <alignment horizontal="center" vertical="center" wrapText="1"/>
    </xf>
    <xf numFmtId="0" fontId="11" fillId="7" borderId="3" xfId="0" applyFont="1" applyFill="1" applyBorder="1" applyAlignment="1">
      <alignment horizontal="left" vertical="top"/>
    </xf>
    <xf numFmtId="0" fontId="11" fillId="7" borderId="5" xfId="0" applyFont="1" applyFill="1" applyBorder="1" applyAlignment="1">
      <alignment horizontal="left" vertical="top"/>
    </xf>
    <xf numFmtId="0" fontId="11" fillId="7" borderId="3" xfId="0" applyFont="1" applyFill="1" applyBorder="1" applyAlignment="1">
      <alignment horizontal="center" vertical="top"/>
    </xf>
    <xf numFmtId="0" fontId="11" fillId="7" borderId="5" xfId="0" applyFont="1" applyFill="1" applyBorder="1" applyAlignment="1">
      <alignment horizontal="center" vertical="top"/>
    </xf>
    <xf numFmtId="3" fontId="13" fillId="0" borderId="1" xfId="0" applyNumberFormat="1" applyFont="1" applyBorder="1" applyAlignment="1">
      <alignment horizontal="center" vertical="center" wrapText="1"/>
    </xf>
    <xf numFmtId="0" fontId="13" fillId="0" borderId="1" xfId="0" applyFont="1" applyBorder="1" applyAlignment="1">
      <alignment horizontal="left" vertical="top" wrapText="1"/>
    </xf>
    <xf numFmtId="0" fontId="12" fillId="7" borderId="1" xfId="0" applyFont="1" applyFill="1" applyBorder="1" applyAlignment="1">
      <alignment vertical="top" wrapText="1"/>
    </xf>
    <xf numFmtId="0" fontId="11" fillId="7" borderId="1" xfId="0" applyFont="1" applyFill="1" applyBorder="1" applyAlignment="1">
      <alignment horizontal="center" vertical="center"/>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7" borderId="4" xfId="0" applyFont="1" applyFill="1" applyBorder="1" applyAlignment="1">
      <alignment horizontal="center" vertical="top"/>
    </xf>
    <xf numFmtId="0" fontId="11" fillId="7" borderId="1" xfId="0" applyFont="1" applyFill="1" applyBorder="1" applyAlignment="1">
      <alignment horizontal="center" vertical="top"/>
    </xf>
    <xf numFmtId="3" fontId="12" fillId="0" borderId="4" xfId="0" applyNumberFormat="1" applyFont="1" applyBorder="1" applyAlignment="1">
      <alignment horizontal="center" vertical="top" wrapText="1"/>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9" fillId="7" borderId="3" xfId="0" applyFont="1" applyFill="1" applyBorder="1" applyAlignment="1">
      <alignment horizontal="center" vertical="top"/>
    </xf>
    <xf numFmtId="0" fontId="19" fillId="7" borderId="5" xfId="0" applyFont="1" applyFill="1" applyBorder="1" applyAlignment="1">
      <alignment horizontal="center" vertical="top"/>
    </xf>
    <xf numFmtId="0" fontId="3" fillId="3"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11" fillId="0" borderId="1" xfId="0" applyFont="1" applyBorder="1" applyAlignment="1">
      <alignment horizontal="center" vertical="center" wrapText="1"/>
    </xf>
    <xf numFmtId="0" fontId="12" fillId="0"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3" fontId="12" fillId="7" borderId="3" xfId="0" applyNumberFormat="1" applyFont="1" applyFill="1" applyBorder="1" applyAlignment="1">
      <alignment vertical="top" wrapText="1"/>
    </xf>
    <xf numFmtId="3" fontId="12" fillId="7" borderId="5" xfId="0" applyNumberFormat="1" applyFont="1" applyFill="1" applyBorder="1" applyAlignment="1">
      <alignment vertical="top" wrapText="1"/>
    </xf>
    <xf numFmtId="3" fontId="12" fillId="7" borderId="4" xfId="0" applyNumberFormat="1" applyFont="1" applyFill="1" applyBorder="1" applyAlignment="1">
      <alignment vertical="top" wrapText="1"/>
    </xf>
    <xf numFmtId="3" fontId="12" fillId="7" borderId="4" xfId="0" applyNumberFormat="1" applyFont="1" applyFill="1" applyBorder="1" applyAlignment="1">
      <alignment horizontal="center" vertical="center" wrapText="1"/>
    </xf>
    <xf numFmtId="0" fontId="12" fillId="0" borderId="3" xfId="0" applyFont="1" applyBorder="1" applyAlignment="1">
      <alignment vertical="top" wrapText="1"/>
    </xf>
    <xf numFmtId="0" fontId="12" fillId="0" borderId="5" xfId="0" applyFont="1" applyBorder="1" applyAlignment="1">
      <alignment vertical="top" wrapText="1"/>
    </xf>
    <xf numFmtId="0" fontId="12" fillId="7" borderId="1" xfId="0" applyFont="1" applyFill="1" applyBorder="1" applyAlignment="1">
      <alignment horizontal="left" vertical="top"/>
    </xf>
    <xf numFmtId="0" fontId="0" fillId="0" borderId="0" xfId="0" applyFont="1" applyAlignment="1">
      <alignment horizontal="left"/>
    </xf>
    <xf numFmtId="0" fontId="1" fillId="0" borderId="0" xfId="0" applyFont="1" applyAlignment="1">
      <alignment horizontal="left"/>
    </xf>
    <xf numFmtId="0" fontId="8" fillId="0" borderId="0" xfId="0" applyFont="1" applyAlignment="1">
      <alignment horizontal="left"/>
    </xf>
    <xf numFmtId="0" fontId="6" fillId="0" borderId="0" xfId="0" applyFont="1" applyAlignment="1">
      <alignment horizontal="center"/>
    </xf>
    <xf numFmtId="0" fontId="3" fillId="0" borderId="1" xfId="0" applyFont="1" applyBorder="1" applyAlignment="1">
      <alignment horizontal="center" vertical="center" textRotation="90" wrapText="1"/>
    </xf>
    <xf numFmtId="0" fontId="3" fillId="0" borderId="1" xfId="0" applyFont="1" applyFill="1" applyBorder="1" applyAlignment="1">
      <alignment horizontal="left" vertical="center" wrapText="1"/>
    </xf>
    <xf numFmtId="3" fontId="5" fillId="0" borderId="1" xfId="0" applyNumberFormat="1" applyFont="1" applyBorder="1" applyAlignment="1">
      <alignment horizontal="center" vertical="center" wrapText="1"/>
    </xf>
    <xf numFmtId="3" fontId="3" fillId="0" borderId="1" xfId="0" applyNumberFormat="1" applyFont="1" applyBorder="1" applyAlignment="1">
      <alignment horizontal="center" vertical="center" textRotation="90" wrapText="1"/>
    </xf>
    <xf numFmtId="3" fontId="3" fillId="0" borderId="1" xfId="0" applyNumberFormat="1" applyFont="1" applyBorder="1" applyAlignment="1">
      <alignment horizontal="center" vertical="center" wrapText="1"/>
    </xf>
    <xf numFmtId="0" fontId="5" fillId="0" borderId="0" xfId="0" applyFont="1" applyBorder="1" applyAlignment="1">
      <alignment horizontal="center" vertical="top"/>
    </xf>
    <xf numFmtId="0" fontId="8" fillId="0" borderId="2" xfId="0" applyFont="1" applyBorder="1" applyAlignment="1">
      <alignment horizontal="center"/>
    </xf>
    <xf numFmtId="0" fontId="0" fillId="0" borderId="2" xfId="0" applyBorder="1" applyAlignment="1">
      <alignment horizontal="center"/>
    </xf>
    <xf numFmtId="0" fontId="5" fillId="0" borderId="6" xfId="0" applyFont="1" applyBorder="1" applyAlignment="1">
      <alignment horizontal="center" vertical="top" wrapText="1"/>
    </xf>
    <xf numFmtId="0" fontId="11" fillId="0" borderId="1"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5" borderId="8"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4" fillId="0" borderId="4" xfId="0" applyFont="1" applyBorder="1" applyAlignment="1">
      <alignment horizontal="center" vertical="top" wrapText="1"/>
    </xf>
    <xf numFmtId="0" fontId="11" fillId="0" borderId="3" xfId="0" applyFont="1" applyBorder="1" applyAlignment="1">
      <alignment horizontal="center" vertical="top" wrapText="1"/>
    </xf>
    <xf numFmtId="0" fontId="11" fillId="0" borderId="4" xfId="0" applyFont="1" applyBorder="1" applyAlignment="1">
      <alignment horizontal="center" vertical="top" wrapText="1"/>
    </xf>
    <xf numFmtId="0" fontId="11" fillId="3" borderId="3" xfId="0" applyFont="1" applyFill="1" applyBorder="1" applyAlignment="1">
      <alignment horizontal="center" vertical="top" wrapText="1"/>
    </xf>
    <xf numFmtId="0" fontId="11" fillId="3" borderId="4" xfId="0" applyFont="1" applyFill="1" applyBorder="1" applyAlignment="1">
      <alignment horizontal="center" vertical="top" wrapText="1"/>
    </xf>
    <xf numFmtId="0" fontId="11" fillId="2" borderId="3" xfId="0" applyFont="1" applyFill="1" applyBorder="1" applyAlignment="1">
      <alignment horizontal="center" vertical="top" wrapText="1"/>
    </xf>
    <xf numFmtId="0" fontId="11" fillId="2" borderId="4" xfId="0" applyFont="1" applyFill="1" applyBorder="1" applyAlignment="1">
      <alignment horizontal="center" vertical="top" wrapText="1"/>
    </xf>
    <xf numFmtId="0" fontId="3" fillId="4" borderId="1" xfId="0" applyFont="1" applyFill="1" applyBorder="1" applyAlignment="1">
      <alignment horizontal="left" vertical="center" wrapText="1"/>
    </xf>
    <xf numFmtId="3" fontId="11" fillId="0" borderId="3" xfId="0" applyNumberFormat="1" applyFont="1" applyBorder="1" applyAlignment="1">
      <alignment horizontal="center" vertical="top" wrapText="1"/>
    </xf>
    <xf numFmtId="3" fontId="11" fillId="0" borderId="5" xfId="0" applyNumberFormat="1" applyFont="1" applyBorder="1" applyAlignment="1">
      <alignment horizontal="center" vertical="top" wrapText="1"/>
    </xf>
    <xf numFmtId="0" fontId="12" fillId="0" borderId="1" xfId="0" applyFont="1" applyFill="1" applyBorder="1" applyAlignment="1">
      <alignment horizontal="center"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2" borderId="5" xfId="0" applyFont="1" applyFill="1" applyBorder="1" applyAlignment="1">
      <alignment horizontal="center" vertical="center" wrapText="1"/>
    </xf>
    <xf numFmtId="3" fontId="12" fillId="8" borderId="3" xfId="0" applyNumberFormat="1" applyFont="1" applyFill="1" applyBorder="1" applyAlignment="1">
      <alignment horizontal="left" vertical="center" wrapText="1"/>
    </xf>
    <xf numFmtId="3" fontId="12" fillId="8" borderId="4" xfId="0" applyNumberFormat="1" applyFont="1" applyFill="1" applyBorder="1" applyAlignment="1">
      <alignment horizontal="left" vertical="center" wrapText="1"/>
    </xf>
    <xf numFmtId="3" fontId="12" fillId="8" borderId="5" xfId="0" applyNumberFormat="1" applyFont="1" applyFill="1" applyBorder="1" applyAlignment="1">
      <alignment horizontal="left" vertical="center" wrapText="1"/>
    </xf>
    <xf numFmtId="3" fontId="12" fillId="8" borderId="3" xfId="0" applyNumberFormat="1" applyFont="1" applyFill="1" applyBorder="1" applyAlignment="1">
      <alignment horizontal="left" vertical="top" wrapText="1"/>
    </xf>
    <xf numFmtId="3" fontId="12" fillId="8" borderId="4" xfId="0" applyNumberFormat="1" applyFont="1" applyFill="1" applyBorder="1" applyAlignment="1">
      <alignment horizontal="left" vertical="top" wrapText="1"/>
    </xf>
    <xf numFmtId="3" fontId="12" fillId="8" borderId="5" xfId="0" applyNumberFormat="1" applyFont="1" applyFill="1" applyBorder="1" applyAlignment="1">
      <alignment horizontal="left" vertical="top" wrapText="1"/>
    </xf>
    <xf numFmtId="0" fontId="11" fillId="7" borderId="1" xfId="0" applyFont="1" applyFill="1" applyBorder="1" applyAlignment="1">
      <alignment horizontal="center" vertical="center" wrapText="1"/>
    </xf>
    <xf numFmtId="0" fontId="12" fillId="0" borderId="3" xfId="0" applyFont="1" applyFill="1" applyBorder="1" applyAlignment="1">
      <alignment horizontal="center" vertical="top" wrapText="1"/>
    </xf>
    <xf numFmtId="0" fontId="12" fillId="0" borderId="4" xfId="0" applyFont="1" applyFill="1" applyBorder="1" applyAlignment="1">
      <alignment horizontal="center" vertical="top" wrapText="1"/>
    </xf>
    <xf numFmtId="0" fontId="12" fillId="0" borderId="5" xfId="0" applyFont="1" applyFill="1" applyBorder="1" applyAlignment="1">
      <alignment horizontal="center" vertical="top" wrapText="1"/>
    </xf>
    <xf numFmtId="0" fontId="11" fillId="0" borderId="5" xfId="0" applyFont="1" applyBorder="1" applyAlignment="1">
      <alignment horizontal="center" vertical="top" wrapText="1"/>
    </xf>
    <xf numFmtId="0" fontId="11" fillId="3" borderId="5" xfId="0" applyFont="1" applyFill="1" applyBorder="1" applyAlignment="1">
      <alignment horizontal="center" vertical="top" wrapText="1"/>
    </xf>
    <xf numFmtId="0" fontId="11" fillId="2" borderId="5" xfId="0" applyFont="1" applyFill="1" applyBorder="1" applyAlignment="1">
      <alignment horizontal="center" vertical="top" wrapText="1"/>
    </xf>
    <xf numFmtId="3" fontId="11" fillId="0" borderId="7" xfId="0" applyNumberFormat="1" applyFont="1" applyFill="1" applyBorder="1" applyAlignment="1">
      <alignment horizontal="center" vertical="center" wrapText="1"/>
    </xf>
    <xf numFmtId="3" fontId="11" fillId="0" borderId="8" xfId="0" applyNumberFormat="1" applyFont="1" applyFill="1" applyBorder="1" applyAlignment="1">
      <alignment horizontal="center" vertical="center" wrapText="1"/>
    </xf>
    <xf numFmtId="3" fontId="11" fillId="0" borderId="9" xfId="0" applyNumberFormat="1" applyFont="1" applyFill="1" applyBorder="1" applyAlignment="1">
      <alignment horizontal="center" vertical="center" wrapText="1"/>
    </xf>
    <xf numFmtId="164" fontId="11" fillId="0" borderId="4" xfId="0" applyNumberFormat="1" applyFont="1" applyFill="1" applyBorder="1" applyAlignment="1">
      <alignment horizontal="center" vertical="top" wrapText="1"/>
    </xf>
    <xf numFmtId="164" fontId="11" fillId="0" borderId="5" xfId="0" applyNumberFormat="1" applyFont="1" applyFill="1" applyBorder="1" applyAlignment="1">
      <alignment horizontal="center" vertical="top" wrapText="1"/>
    </xf>
    <xf numFmtId="3" fontId="11" fillId="0" borderId="10" xfId="0" applyNumberFormat="1" applyFont="1" applyFill="1" applyBorder="1" applyAlignment="1">
      <alignment horizontal="center" vertical="center" wrapText="1"/>
    </xf>
    <xf numFmtId="3" fontId="11" fillId="0" borderId="6" xfId="0" applyNumberFormat="1" applyFont="1" applyFill="1" applyBorder="1" applyAlignment="1">
      <alignment horizontal="center" vertical="center" wrapText="1"/>
    </xf>
    <xf numFmtId="3" fontId="11" fillId="0" borderId="3" xfId="0" applyNumberFormat="1" applyFont="1" applyFill="1" applyBorder="1" applyAlignment="1">
      <alignment vertical="center" wrapText="1"/>
    </xf>
    <xf numFmtId="3" fontId="11" fillId="0" borderId="4" xfId="0" applyNumberFormat="1" applyFont="1" applyFill="1" applyBorder="1" applyAlignment="1">
      <alignment vertical="center" wrapText="1"/>
    </xf>
    <xf numFmtId="3" fontId="11" fillId="0" borderId="5" xfId="0" applyNumberFormat="1" applyFont="1" applyFill="1" applyBorder="1" applyAlignment="1">
      <alignment vertical="center" wrapText="1"/>
    </xf>
    <xf numFmtId="164" fontId="11" fillId="0" borderId="3" xfId="0" applyNumberFormat="1" applyFont="1" applyFill="1" applyBorder="1" applyAlignment="1">
      <alignment vertical="center" wrapText="1"/>
    </xf>
    <xf numFmtId="164" fontId="11" fillId="0" borderId="4" xfId="0" applyNumberFormat="1" applyFont="1" applyFill="1" applyBorder="1" applyAlignment="1">
      <alignment vertical="center" wrapText="1"/>
    </xf>
    <xf numFmtId="164" fontId="11" fillId="0" borderId="5" xfId="0" applyNumberFormat="1" applyFont="1" applyFill="1" applyBorder="1" applyAlignment="1">
      <alignment vertical="center" wrapText="1"/>
    </xf>
    <xf numFmtId="0" fontId="12" fillId="0" borderId="3"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5" xfId="0" applyFont="1" applyFill="1" applyBorder="1" applyAlignment="1">
      <alignment horizontal="left" vertical="center" wrapText="1"/>
    </xf>
    <xf numFmtId="3" fontId="12" fillId="0" borderId="1" xfId="0" applyNumberFormat="1" applyFont="1" applyBorder="1" applyAlignment="1">
      <alignment horizontal="center" vertical="center" wrapText="1"/>
    </xf>
    <xf numFmtId="3" fontId="12" fillId="0" borderId="1" xfId="0" applyNumberFormat="1" applyFont="1" applyBorder="1" applyAlignment="1">
      <alignment horizontal="left" vertical="center" wrapText="1"/>
    </xf>
    <xf numFmtId="3" fontId="11" fillId="0" borderId="7" xfId="0" applyNumberFormat="1" applyFont="1" applyBorder="1" applyAlignment="1">
      <alignment horizontal="center" vertical="center" wrapText="1"/>
    </xf>
    <xf numFmtId="3" fontId="11" fillId="0" borderId="7" xfId="0" applyNumberFormat="1"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70"/>
  <sheetViews>
    <sheetView tabSelected="1" zoomScale="110" zoomScaleNormal="110" zoomScaleSheetLayoutView="115" workbookViewId="0">
      <selection activeCell="J253" sqref="J253"/>
    </sheetView>
  </sheetViews>
  <sheetFormatPr defaultRowHeight="12.75" x14ac:dyDescent="0.2"/>
  <cols>
    <col min="1" max="1" width="2.140625" customWidth="1"/>
    <col min="2" max="3" width="2.7109375" customWidth="1"/>
    <col min="4" max="4" width="17.7109375" customWidth="1"/>
    <col min="5" max="5" width="7" customWidth="1"/>
    <col min="6" max="6" width="57.5703125" customWidth="1"/>
    <col min="7" max="7" width="16.85546875" customWidth="1"/>
    <col min="8" max="8" width="9.7109375" customWidth="1"/>
    <col min="9" max="9" width="50" customWidth="1"/>
    <col min="10" max="10" width="16" customWidth="1"/>
    <col min="11" max="11" width="7" customWidth="1"/>
    <col min="12" max="12" width="8.42578125" customWidth="1"/>
    <col min="13" max="13" width="6.85546875" customWidth="1"/>
  </cols>
  <sheetData>
    <row r="1" spans="1:14" x14ac:dyDescent="0.2">
      <c r="I1" s="326" t="s">
        <v>18</v>
      </c>
      <c r="J1" s="327"/>
      <c r="K1" s="327"/>
      <c r="L1" s="327"/>
      <c r="M1" s="327"/>
      <c r="N1" s="327"/>
    </row>
    <row r="2" spans="1:14" x14ac:dyDescent="0.2">
      <c r="I2" s="326" t="s">
        <v>19</v>
      </c>
      <c r="J2" s="327"/>
      <c r="K2" s="327"/>
      <c r="L2" s="327"/>
      <c r="M2" s="327"/>
      <c r="N2" s="327"/>
    </row>
    <row r="3" spans="1:14" x14ac:dyDescent="0.2">
      <c r="I3" s="328" t="s">
        <v>20</v>
      </c>
      <c r="J3" s="328"/>
      <c r="K3" s="328"/>
      <c r="L3" s="328"/>
      <c r="M3" s="328"/>
      <c r="N3" s="328"/>
    </row>
    <row r="4" spans="1:14" x14ac:dyDescent="0.2">
      <c r="I4" s="13"/>
      <c r="J4" s="13"/>
      <c r="K4" s="13"/>
      <c r="L4" s="13"/>
      <c r="M4" s="13"/>
      <c r="N4" s="13"/>
    </row>
    <row r="5" spans="1:14" x14ac:dyDescent="0.2">
      <c r="A5" s="329" t="s">
        <v>600</v>
      </c>
      <c r="B5" s="329"/>
      <c r="C5" s="329"/>
      <c r="D5" s="329"/>
      <c r="E5" s="329"/>
      <c r="F5" s="329"/>
      <c r="G5" s="329"/>
      <c r="H5" s="329"/>
      <c r="I5" s="329"/>
      <c r="J5" s="329"/>
      <c r="K5" s="329"/>
      <c r="L5" s="329"/>
      <c r="M5" s="329"/>
    </row>
    <row r="7" spans="1:14" s="1" customFormat="1" ht="11.25" x14ac:dyDescent="0.2">
      <c r="A7" s="330" t="s">
        <v>8</v>
      </c>
      <c r="B7" s="330" t="s">
        <v>0</v>
      </c>
      <c r="C7" s="330" t="s">
        <v>1</v>
      </c>
      <c r="D7" s="331" t="s">
        <v>2</v>
      </c>
      <c r="E7" s="333" t="s">
        <v>9</v>
      </c>
      <c r="F7" s="334" t="s">
        <v>6</v>
      </c>
      <c r="G7" s="334" t="s">
        <v>5</v>
      </c>
      <c r="H7" s="334" t="s">
        <v>10</v>
      </c>
      <c r="I7" s="334" t="s">
        <v>3</v>
      </c>
      <c r="J7" s="334" t="s">
        <v>4</v>
      </c>
      <c r="K7" s="332" t="s">
        <v>599</v>
      </c>
      <c r="L7" s="332"/>
      <c r="M7" s="332"/>
    </row>
    <row r="8" spans="1:14" s="1" customFormat="1" ht="11.25" x14ac:dyDescent="0.2">
      <c r="A8" s="330"/>
      <c r="B8" s="330"/>
      <c r="C8" s="330"/>
      <c r="D8" s="331"/>
      <c r="E8" s="333"/>
      <c r="F8" s="334"/>
      <c r="G8" s="334"/>
      <c r="H8" s="334"/>
      <c r="I8" s="334"/>
      <c r="J8" s="334"/>
      <c r="K8" s="332"/>
      <c r="L8" s="332"/>
      <c r="M8" s="332"/>
    </row>
    <row r="9" spans="1:14" s="1" customFormat="1" ht="11.25" x14ac:dyDescent="0.2">
      <c r="A9" s="330"/>
      <c r="B9" s="330"/>
      <c r="C9" s="330"/>
      <c r="D9" s="331"/>
      <c r="E9" s="333"/>
      <c r="F9" s="334"/>
      <c r="G9" s="334"/>
      <c r="H9" s="334"/>
      <c r="I9" s="334"/>
      <c r="J9" s="334"/>
      <c r="K9" s="333" t="s">
        <v>7</v>
      </c>
      <c r="L9" s="333" t="s">
        <v>16</v>
      </c>
      <c r="M9" s="333" t="s">
        <v>17</v>
      </c>
    </row>
    <row r="10" spans="1:14" s="1" customFormat="1" ht="11.25" x14ac:dyDescent="0.2">
      <c r="A10" s="330"/>
      <c r="B10" s="330"/>
      <c r="C10" s="330"/>
      <c r="D10" s="331"/>
      <c r="E10" s="333"/>
      <c r="F10" s="334"/>
      <c r="G10" s="334"/>
      <c r="H10" s="334"/>
      <c r="I10" s="334"/>
      <c r="J10" s="334"/>
      <c r="K10" s="333"/>
      <c r="L10" s="333"/>
      <c r="M10" s="333"/>
    </row>
    <row r="11" spans="1:14" s="2" customFormat="1" ht="11.25" x14ac:dyDescent="0.2">
      <c r="A11" s="360" t="s">
        <v>21</v>
      </c>
      <c r="B11" s="360"/>
      <c r="C11" s="360"/>
      <c r="D11" s="360"/>
      <c r="E11" s="360"/>
      <c r="F11" s="360"/>
      <c r="G11" s="360"/>
      <c r="H11" s="360"/>
      <c r="I11" s="360"/>
      <c r="J11" s="360"/>
      <c r="K11" s="360"/>
      <c r="L11" s="360"/>
      <c r="M11" s="360"/>
    </row>
    <row r="12" spans="1:14" s="2" customFormat="1" ht="11.25" x14ac:dyDescent="0.2">
      <c r="A12" s="5">
        <v>1</v>
      </c>
      <c r="B12" s="315" t="s">
        <v>22</v>
      </c>
      <c r="C12" s="315"/>
      <c r="D12" s="315"/>
      <c r="E12" s="315"/>
      <c r="F12" s="315"/>
      <c r="G12" s="315"/>
      <c r="H12" s="315"/>
      <c r="I12" s="315"/>
      <c r="J12" s="315"/>
      <c r="K12" s="315"/>
      <c r="L12" s="315"/>
      <c r="M12" s="315"/>
    </row>
    <row r="13" spans="1:14" s="2" customFormat="1" ht="11.25" x14ac:dyDescent="0.2">
      <c r="A13" s="5">
        <v>1</v>
      </c>
      <c r="B13" s="6">
        <v>2</v>
      </c>
      <c r="C13" s="314" t="s">
        <v>23</v>
      </c>
      <c r="D13" s="314"/>
      <c r="E13" s="314"/>
      <c r="F13" s="314"/>
      <c r="G13" s="314"/>
      <c r="H13" s="314"/>
      <c r="I13" s="314"/>
      <c r="J13" s="314"/>
      <c r="K13" s="314"/>
      <c r="L13" s="314"/>
      <c r="M13" s="314"/>
    </row>
    <row r="14" spans="1:14" s="2" customFormat="1" ht="12" customHeight="1" x14ac:dyDescent="0.2">
      <c r="A14" s="358">
        <v>1</v>
      </c>
      <c r="B14" s="356">
        <v>2</v>
      </c>
      <c r="C14" s="354">
        <v>1</v>
      </c>
      <c r="D14" s="375" t="s">
        <v>697</v>
      </c>
      <c r="E14" s="298"/>
      <c r="F14" s="299" t="s">
        <v>83</v>
      </c>
      <c r="G14" s="298" t="s">
        <v>84</v>
      </c>
      <c r="H14" s="298" t="s">
        <v>84</v>
      </c>
      <c r="I14" s="32" t="s">
        <v>85</v>
      </c>
      <c r="J14" s="180">
        <v>100</v>
      </c>
      <c r="K14" s="213" t="s">
        <v>745</v>
      </c>
      <c r="L14" s="253">
        <f>SUM(L16,L43,L83)</f>
        <v>545.29999999999995</v>
      </c>
      <c r="M14" s="253">
        <f>L16+L43</f>
        <v>201</v>
      </c>
    </row>
    <row r="15" spans="1:14" s="2" customFormat="1" ht="24" x14ac:dyDescent="0.2">
      <c r="A15" s="359"/>
      <c r="B15" s="357"/>
      <c r="C15" s="355"/>
      <c r="D15" s="376"/>
      <c r="E15" s="298"/>
      <c r="F15" s="299"/>
      <c r="G15" s="298"/>
      <c r="H15" s="298"/>
      <c r="I15" s="33" t="s">
        <v>86</v>
      </c>
      <c r="J15" s="180">
        <v>1</v>
      </c>
      <c r="K15" s="214"/>
      <c r="L15" s="214"/>
      <c r="M15" s="251"/>
    </row>
    <row r="16" spans="1:14" s="2" customFormat="1" ht="12" x14ac:dyDescent="0.2">
      <c r="A16" s="359"/>
      <c r="B16" s="357"/>
      <c r="C16" s="355"/>
      <c r="D16" s="376"/>
      <c r="E16" s="34">
        <v>1</v>
      </c>
      <c r="F16" s="35" t="s">
        <v>88</v>
      </c>
      <c r="G16" s="34" t="s">
        <v>89</v>
      </c>
      <c r="H16" s="34" t="s">
        <v>72</v>
      </c>
      <c r="I16" s="36" t="s">
        <v>90</v>
      </c>
      <c r="J16" s="145">
        <v>51</v>
      </c>
      <c r="K16" s="213" t="s">
        <v>133</v>
      </c>
      <c r="L16" s="253">
        <v>34.5</v>
      </c>
      <c r="M16" s="251"/>
    </row>
    <row r="17" spans="1:13" s="2" customFormat="1" ht="24" x14ac:dyDescent="0.2">
      <c r="A17" s="359"/>
      <c r="B17" s="357"/>
      <c r="C17" s="355"/>
      <c r="D17" s="376"/>
      <c r="E17" s="34">
        <v>2</v>
      </c>
      <c r="F17" s="35" t="s">
        <v>92</v>
      </c>
      <c r="G17" s="39" t="s">
        <v>89</v>
      </c>
      <c r="H17" s="37" t="s">
        <v>93</v>
      </c>
      <c r="I17" s="38" t="s">
        <v>94</v>
      </c>
      <c r="J17" s="144">
        <v>1</v>
      </c>
      <c r="K17" s="221"/>
      <c r="L17" s="251"/>
      <c r="M17" s="251"/>
    </row>
    <row r="18" spans="1:13" s="2" customFormat="1" ht="12" x14ac:dyDescent="0.2">
      <c r="A18" s="359"/>
      <c r="B18" s="357"/>
      <c r="C18" s="355"/>
      <c r="D18" s="376"/>
      <c r="E18" s="34">
        <v>3</v>
      </c>
      <c r="F18" s="35" t="s">
        <v>96</v>
      </c>
      <c r="G18" s="39" t="s">
        <v>89</v>
      </c>
      <c r="H18" s="39" t="s">
        <v>97</v>
      </c>
      <c r="I18" s="36" t="s">
        <v>98</v>
      </c>
      <c r="J18" s="145">
        <v>3</v>
      </c>
      <c r="K18" s="221"/>
      <c r="L18" s="251"/>
      <c r="M18" s="251"/>
    </row>
    <row r="19" spans="1:13" s="2" customFormat="1" ht="24" x14ac:dyDescent="0.2">
      <c r="A19" s="359"/>
      <c r="B19" s="357"/>
      <c r="C19" s="355"/>
      <c r="D19" s="376"/>
      <c r="E19" s="34">
        <v>4</v>
      </c>
      <c r="F19" s="35" t="s">
        <v>100</v>
      </c>
      <c r="G19" s="39" t="s">
        <v>89</v>
      </c>
      <c r="H19" s="39" t="s">
        <v>97</v>
      </c>
      <c r="I19" s="36" t="s">
        <v>101</v>
      </c>
      <c r="J19" s="145">
        <v>1</v>
      </c>
      <c r="K19" s="221"/>
      <c r="L19" s="251"/>
      <c r="M19" s="251"/>
    </row>
    <row r="20" spans="1:13" s="2" customFormat="1" ht="24" x14ac:dyDescent="0.2">
      <c r="A20" s="359"/>
      <c r="B20" s="357"/>
      <c r="C20" s="355"/>
      <c r="D20" s="376"/>
      <c r="E20" s="34">
        <v>5</v>
      </c>
      <c r="F20" s="35" t="s">
        <v>601</v>
      </c>
      <c r="G20" s="39" t="s">
        <v>89</v>
      </c>
      <c r="H20" s="39" t="s">
        <v>72</v>
      </c>
      <c r="I20" s="36" t="s">
        <v>103</v>
      </c>
      <c r="J20" s="145">
        <v>1</v>
      </c>
      <c r="K20" s="221"/>
      <c r="L20" s="251"/>
      <c r="M20" s="251"/>
    </row>
    <row r="21" spans="1:13" s="2" customFormat="1" ht="12" x14ac:dyDescent="0.2">
      <c r="A21" s="359"/>
      <c r="B21" s="357"/>
      <c r="C21" s="355"/>
      <c r="D21" s="376"/>
      <c r="E21" s="271">
        <v>6</v>
      </c>
      <c r="F21" s="249" t="s">
        <v>104</v>
      </c>
      <c r="G21" s="215" t="s">
        <v>89</v>
      </c>
      <c r="H21" s="215" t="s">
        <v>72</v>
      </c>
      <c r="I21" s="38" t="s">
        <v>105</v>
      </c>
      <c r="J21" s="144" t="s">
        <v>106</v>
      </c>
      <c r="K21" s="221"/>
      <c r="L21" s="251"/>
      <c r="M21" s="251"/>
    </row>
    <row r="22" spans="1:13" s="2" customFormat="1" ht="12" x14ac:dyDescent="0.2">
      <c r="A22" s="359"/>
      <c r="B22" s="357"/>
      <c r="C22" s="355"/>
      <c r="D22" s="376"/>
      <c r="E22" s="271"/>
      <c r="F22" s="249"/>
      <c r="G22" s="217"/>
      <c r="H22" s="217"/>
      <c r="I22" s="38" t="s">
        <v>78</v>
      </c>
      <c r="J22" s="144" t="s">
        <v>106</v>
      </c>
      <c r="K22" s="221"/>
      <c r="L22" s="251"/>
      <c r="M22" s="251"/>
    </row>
    <row r="23" spans="1:13" s="2" customFormat="1" ht="24" x14ac:dyDescent="0.2">
      <c r="A23" s="359"/>
      <c r="B23" s="357"/>
      <c r="C23" s="355"/>
      <c r="D23" s="376"/>
      <c r="E23" s="34">
        <v>7</v>
      </c>
      <c r="F23" s="35" t="s">
        <v>606</v>
      </c>
      <c r="G23" s="39" t="s">
        <v>89</v>
      </c>
      <c r="H23" s="39"/>
      <c r="I23" s="36"/>
      <c r="J23" s="145"/>
      <c r="K23" s="221"/>
      <c r="L23" s="251"/>
      <c r="M23" s="251"/>
    </row>
    <row r="24" spans="1:13" s="2" customFormat="1" ht="12" x14ac:dyDescent="0.2">
      <c r="A24" s="359"/>
      <c r="B24" s="357"/>
      <c r="C24" s="355"/>
      <c r="D24" s="376"/>
      <c r="E24" s="34" t="s">
        <v>515</v>
      </c>
      <c r="F24" s="35" t="s">
        <v>603</v>
      </c>
      <c r="G24" s="39" t="s">
        <v>89</v>
      </c>
      <c r="H24" s="39" t="s">
        <v>476</v>
      </c>
      <c r="I24" s="36" t="s">
        <v>110</v>
      </c>
      <c r="J24" s="145">
        <v>1</v>
      </c>
      <c r="K24" s="221"/>
      <c r="L24" s="251"/>
      <c r="M24" s="251"/>
    </row>
    <row r="25" spans="1:13" s="2" customFormat="1" ht="12" x14ac:dyDescent="0.2">
      <c r="A25" s="359"/>
      <c r="B25" s="357"/>
      <c r="C25" s="355"/>
      <c r="D25" s="376"/>
      <c r="E25" s="215" t="s">
        <v>516</v>
      </c>
      <c r="F25" s="231" t="s">
        <v>604</v>
      </c>
      <c r="G25" s="215" t="s">
        <v>613</v>
      </c>
      <c r="H25" s="215" t="s">
        <v>322</v>
      </c>
      <c r="I25" s="36" t="s">
        <v>610</v>
      </c>
      <c r="J25" s="145">
        <v>1</v>
      </c>
      <c r="K25" s="221"/>
      <c r="L25" s="251"/>
      <c r="M25" s="251"/>
    </row>
    <row r="26" spans="1:13" s="2" customFormat="1" ht="12" x14ac:dyDescent="0.2">
      <c r="A26" s="359"/>
      <c r="B26" s="357"/>
      <c r="C26" s="355"/>
      <c r="D26" s="376"/>
      <c r="E26" s="216"/>
      <c r="F26" s="281"/>
      <c r="G26" s="216"/>
      <c r="H26" s="216"/>
      <c r="I26" s="36" t="s">
        <v>110</v>
      </c>
      <c r="J26" s="145">
        <v>1</v>
      </c>
      <c r="K26" s="221"/>
      <c r="L26" s="251"/>
      <c r="M26" s="251"/>
    </row>
    <row r="27" spans="1:13" s="2" customFormat="1" ht="12" x14ac:dyDescent="0.2">
      <c r="A27" s="359"/>
      <c r="B27" s="357"/>
      <c r="C27" s="355"/>
      <c r="D27" s="376"/>
      <c r="E27" s="216"/>
      <c r="F27" s="281"/>
      <c r="G27" s="216"/>
      <c r="H27" s="216"/>
      <c r="I27" s="38" t="s">
        <v>611</v>
      </c>
      <c r="J27" s="145">
        <v>600</v>
      </c>
      <c r="K27" s="221"/>
      <c r="L27" s="251"/>
      <c r="M27" s="251"/>
    </row>
    <row r="28" spans="1:13" s="2" customFormat="1" ht="12" x14ac:dyDescent="0.2">
      <c r="A28" s="359"/>
      <c r="B28" s="357"/>
      <c r="C28" s="355"/>
      <c r="D28" s="376"/>
      <c r="E28" s="217"/>
      <c r="F28" s="232"/>
      <c r="G28" s="217"/>
      <c r="H28" s="217"/>
      <c r="I28" s="38" t="s">
        <v>612</v>
      </c>
      <c r="J28" s="145">
        <v>1</v>
      </c>
      <c r="K28" s="221"/>
      <c r="L28" s="251"/>
      <c r="M28" s="251"/>
    </row>
    <row r="29" spans="1:13" s="2" customFormat="1" ht="12" x14ac:dyDescent="0.2">
      <c r="A29" s="359"/>
      <c r="B29" s="357"/>
      <c r="C29" s="355"/>
      <c r="D29" s="376"/>
      <c r="E29" s="65" t="s">
        <v>517</v>
      </c>
      <c r="F29" s="40" t="s">
        <v>605</v>
      </c>
      <c r="G29" s="39" t="s">
        <v>613</v>
      </c>
      <c r="H29" s="39" t="s">
        <v>108</v>
      </c>
      <c r="I29" s="36" t="s">
        <v>110</v>
      </c>
      <c r="J29" s="144">
        <v>1</v>
      </c>
      <c r="K29" s="221"/>
      <c r="L29" s="251"/>
      <c r="M29" s="251"/>
    </row>
    <row r="30" spans="1:13" s="2" customFormat="1" ht="12" x14ac:dyDescent="0.2">
      <c r="A30" s="359"/>
      <c r="B30" s="357"/>
      <c r="C30" s="355"/>
      <c r="D30" s="376"/>
      <c r="E30" s="34" t="s">
        <v>518</v>
      </c>
      <c r="F30" s="35" t="s">
        <v>111</v>
      </c>
      <c r="G30" s="39" t="s">
        <v>89</v>
      </c>
      <c r="H30" s="39" t="s">
        <v>476</v>
      </c>
      <c r="I30" s="36" t="s">
        <v>110</v>
      </c>
      <c r="J30" s="144">
        <v>1</v>
      </c>
      <c r="K30" s="221"/>
      <c r="L30" s="251"/>
      <c r="M30" s="251"/>
    </row>
    <row r="31" spans="1:13" s="2" customFormat="1" ht="36" x14ac:dyDescent="0.2">
      <c r="A31" s="359"/>
      <c r="B31" s="357"/>
      <c r="C31" s="355"/>
      <c r="D31" s="376"/>
      <c r="E31" s="34" t="s">
        <v>519</v>
      </c>
      <c r="F31" s="35" t="s">
        <v>112</v>
      </c>
      <c r="G31" s="39" t="s">
        <v>89</v>
      </c>
      <c r="H31" s="39" t="s">
        <v>113</v>
      </c>
      <c r="I31" s="36" t="s">
        <v>114</v>
      </c>
      <c r="J31" s="144" t="s">
        <v>115</v>
      </c>
      <c r="K31" s="221"/>
      <c r="L31" s="251"/>
      <c r="M31" s="251"/>
    </row>
    <row r="32" spans="1:13" s="2" customFormat="1" ht="24" x14ac:dyDescent="0.2">
      <c r="A32" s="359"/>
      <c r="B32" s="357"/>
      <c r="C32" s="355"/>
      <c r="D32" s="376"/>
      <c r="E32" s="34" t="s">
        <v>520</v>
      </c>
      <c r="F32" s="35" t="s">
        <v>602</v>
      </c>
      <c r="G32" s="39" t="s">
        <v>89</v>
      </c>
      <c r="H32" s="71" t="s">
        <v>116</v>
      </c>
      <c r="I32" s="38" t="s">
        <v>110</v>
      </c>
      <c r="J32" s="144">
        <v>2</v>
      </c>
      <c r="K32" s="221"/>
      <c r="L32" s="251"/>
      <c r="M32" s="251"/>
    </row>
    <row r="33" spans="1:14" s="2" customFormat="1" ht="15" customHeight="1" x14ac:dyDescent="0.2">
      <c r="A33" s="359"/>
      <c r="B33" s="357"/>
      <c r="C33" s="355"/>
      <c r="D33" s="376"/>
      <c r="E33" s="215" t="s">
        <v>607</v>
      </c>
      <c r="F33" s="231" t="s">
        <v>608</v>
      </c>
      <c r="G33" s="215" t="s">
        <v>609</v>
      </c>
      <c r="H33" s="229" t="s">
        <v>322</v>
      </c>
      <c r="I33" s="38" t="s">
        <v>610</v>
      </c>
      <c r="J33" s="144">
        <v>1</v>
      </c>
      <c r="K33" s="221"/>
      <c r="L33" s="251"/>
      <c r="M33" s="251"/>
    </row>
    <row r="34" spans="1:14" s="2" customFormat="1" ht="15.6" customHeight="1" x14ac:dyDescent="0.2">
      <c r="A34" s="359"/>
      <c r="B34" s="357"/>
      <c r="C34" s="355"/>
      <c r="D34" s="376"/>
      <c r="E34" s="217"/>
      <c r="F34" s="232"/>
      <c r="G34" s="217"/>
      <c r="H34" s="230"/>
      <c r="I34" s="38" t="s">
        <v>611</v>
      </c>
      <c r="J34" s="144">
        <v>422</v>
      </c>
      <c r="K34" s="221"/>
      <c r="L34" s="251"/>
      <c r="M34" s="251"/>
    </row>
    <row r="35" spans="1:14" s="2" customFormat="1" ht="24" x14ac:dyDescent="0.2">
      <c r="A35" s="359"/>
      <c r="B35" s="357"/>
      <c r="C35" s="355"/>
      <c r="D35" s="376"/>
      <c r="E35" s="34">
        <v>8</v>
      </c>
      <c r="F35" s="35" t="s">
        <v>119</v>
      </c>
      <c r="G35" s="39" t="s">
        <v>89</v>
      </c>
      <c r="H35" s="39"/>
      <c r="I35" s="36"/>
      <c r="J35" s="145"/>
      <c r="K35" s="221"/>
      <c r="L35" s="251"/>
      <c r="M35" s="251"/>
    </row>
    <row r="36" spans="1:14" s="2" customFormat="1" ht="24" x14ac:dyDescent="0.2">
      <c r="A36" s="359"/>
      <c r="B36" s="357"/>
      <c r="C36" s="355"/>
      <c r="D36" s="376"/>
      <c r="E36" s="34" t="s">
        <v>521</v>
      </c>
      <c r="F36" s="35" t="s">
        <v>120</v>
      </c>
      <c r="G36" s="39" t="s">
        <v>89</v>
      </c>
      <c r="H36" s="39" t="s">
        <v>97</v>
      </c>
      <c r="I36" s="36" t="s">
        <v>109</v>
      </c>
      <c r="J36" s="145">
        <v>1</v>
      </c>
      <c r="K36" s="221"/>
      <c r="L36" s="251"/>
      <c r="M36" s="251"/>
    </row>
    <row r="37" spans="1:14" s="2" customFormat="1" ht="36" x14ac:dyDescent="0.2">
      <c r="A37" s="359"/>
      <c r="B37" s="357"/>
      <c r="C37" s="355"/>
      <c r="D37" s="376"/>
      <c r="E37" s="34" t="s">
        <v>522</v>
      </c>
      <c r="F37" s="35" t="s">
        <v>121</v>
      </c>
      <c r="G37" s="39" t="s">
        <v>89</v>
      </c>
      <c r="H37" s="39" t="s">
        <v>72</v>
      </c>
      <c r="I37" s="36" t="s">
        <v>122</v>
      </c>
      <c r="J37" s="145">
        <v>8</v>
      </c>
      <c r="K37" s="221"/>
      <c r="L37" s="251"/>
      <c r="M37" s="251"/>
    </row>
    <row r="38" spans="1:14" s="2" customFormat="1" ht="12" x14ac:dyDescent="0.2">
      <c r="A38" s="359"/>
      <c r="B38" s="357"/>
      <c r="C38" s="355"/>
      <c r="D38" s="376"/>
      <c r="E38" s="271" t="s">
        <v>523</v>
      </c>
      <c r="F38" s="249" t="s">
        <v>123</v>
      </c>
      <c r="G38" s="215" t="s">
        <v>89</v>
      </c>
      <c r="H38" s="271" t="s">
        <v>97</v>
      </c>
      <c r="I38" s="36" t="s">
        <v>124</v>
      </c>
      <c r="J38" s="145">
        <v>1</v>
      </c>
      <c r="K38" s="221"/>
      <c r="L38" s="251"/>
      <c r="M38" s="251"/>
    </row>
    <row r="39" spans="1:14" s="2" customFormat="1" ht="12" x14ac:dyDescent="0.2">
      <c r="A39" s="359"/>
      <c r="B39" s="357"/>
      <c r="C39" s="355"/>
      <c r="D39" s="376"/>
      <c r="E39" s="271"/>
      <c r="F39" s="249"/>
      <c r="G39" s="217"/>
      <c r="H39" s="271"/>
      <c r="I39" s="36" t="s">
        <v>101</v>
      </c>
      <c r="J39" s="145">
        <v>1</v>
      </c>
      <c r="K39" s="221"/>
      <c r="L39" s="251"/>
      <c r="M39" s="251"/>
    </row>
    <row r="40" spans="1:14" s="2" customFormat="1" ht="24" x14ac:dyDescent="0.2">
      <c r="A40" s="359"/>
      <c r="B40" s="357"/>
      <c r="C40" s="355"/>
      <c r="D40" s="376"/>
      <c r="E40" s="34" t="s">
        <v>524</v>
      </c>
      <c r="F40" s="35" t="s">
        <v>125</v>
      </c>
      <c r="G40" s="34" t="s">
        <v>89</v>
      </c>
      <c r="H40" s="34" t="s">
        <v>93</v>
      </c>
      <c r="I40" s="36" t="s">
        <v>126</v>
      </c>
      <c r="J40" s="145">
        <v>1</v>
      </c>
      <c r="K40" s="221"/>
      <c r="L40" s="251"/>
      <c r="M40" s="251"/>
    </row>
    <row r="41" spans="1:14" s="2" customFormat="1" ht="12" x14ac:dyDescent="0.2">
      <c r="A41" s="359"/>
      <c r="B41" s="357"/>
      <c r="C41" s="355"/>
      <c r="D41" s="376"/>
      <c r="E41" s="34" t="s">
        <v>558</v>
      </c>
      <c r="F41" s="35" t="s">
        <v>562</v>
      </c>
      <c r="G41" s="34" t="s">
        <v>89</v>
      </c>
      <c r="H41" s="34" t="s">
        <v>72</v>
      </c>
      <c r="I41" s="36" t="s">
        <v>559</v>
      </c>
      <c r="J41" s="145" t="s">
        <v>143</v>
      </c>
      <c r="K41" s="221"/>
      <c r="L41" s="251"/>
      <c r="M41" s="251"/>
    </row>
    <row r="42" spans="1:14" s="2" customFormat="1" ht="24" x14ac:dyDescent="0.2">
      <c r="A42" s="359"/>
      <c r="B42" s="357"/>
      <c r="C42" s="355"/>
      <c r="D42" s="376"/>
      <c r="E42" s="34" t="s">
        <v>560</v>
      </c>
      <c r="F42" s="35" t="s">
        <v>561</v>
      </c>
      <c r="G42" s="34" t="s">
        <v>89</v>
      </c>
      <c r="H42" s="34" t="s">
        <v>72</v>
      </c>
      <c r="I42" s="36" t="s">
        <v>203</v>
      </c>
      <c r="J42" s="145" t="s">
        <v>143</v>
      </c>
      <c r="K42" s="214"/>
      <c r="L42" s="252"/>
      <c r="M42" s="251"/>
    </row>
    <row r="43" spans="1:14" s="2" customFormat="1" ht="12" x14ac:dyDescent="0.2">
      <c r="A43" s="359"/>
      <c r="B43" s="357"/>
      <c r="C43" s="355"/>
      <c r="D43" s="376"/>
      <c r="E43" s="42"/>
      <c r="F43" s="43" t="s">
        <v>57</v>
      </c>
      <c r="G43" s="34"/>
      <c r="H43" s="34"/>
      <c r="I43" s="44"/>
      <c r="J43" s="145"/>
      <c r="K43" s="213" t="s">
        <v>514</v>
      </c>
      <c r="L43" s="253">
        <v>166.5</v>
      </c>
      <c r="M43" s="251"/>
      <c r="N43" s="22"/>
    </row>
    <row r="44" spans="1:14" s="2" customFormat="1" ht="24" x14ac:dyDescent="0.2">
      <c r="A44" s="359"/>
      <c r="B44" s="357"/>
      <c r="C44" s="355"/>
      <c r="D44" s="376"/>
      <c r="E44" s="256">
        <v>1</v>
      </c>
      <c r="F44" s="319" t="s">
        <v>527</v>
      </c>
      <c r="G44" s="219" t="s">
        <v>61</v>
      </c>
      <c r="H44" s="219"/>
      <c r="I44" s="45" t="s">
        <v>495</v>
      </c>
      <c r="J44" s="165">
        <v>424</v>
      </c>
      <c r="K44" s="221"/>
      <c r="L44" s="251"/>
      <c r="M44" s="251"/>
      <c r="N44" s="3"/>
    </row>
    <row r="45" spans="1:14" s="2" customFormat="1" ht="12" x14ac:dyDescent="0.2">
      <c r="A45" s="359"/>
      <c r="B45" s="357"/>
      <c r="C45" s="355"/>
      <c r="D45" s="376"/>
      <c r="E45" s="257"/>
      <c r="F45" s="320"/>
      <c r="G45" s="233"/>
      <c r="H45" s="233"/>
      <c r="I45" s="45" t="s">
        <v>58</v>
      </c>
      <c r="J45" s="165">
        <v>28</v>
      </c>
      <c r="K45" s="221"/>
      <c r="L45" s="251"/>
      <c r="M45" s="251"/>
      <c r="N45" s="3"/>
    </row>
    <row r="46" spans="1:14" s="2" customFormat="1" ht="24" x14ac:dyDescent="0.2">
      <c r="A46" s="359"/>
      <c r="B46" s="357"/>
      <c r="C46" s="355"/>
      <c r="D46" s="376"/>
      <c r="E46" s="256">
        <v>2</v>
      </c>
      <c r="F46" s="319" t="s">
        <v>525</v>
      </c>
      <c r="G46" s="219" t="s">
        <v>61</v>
      </c>
      <c r="H46" s="219"/>
      <c r="I46" s="46" t="s">
        <v>189</v>
      </c>
      <c r="J46" s="165">
        <v>3</v>
      </c>
      <c r="K46" s="221"/>
      <c r="L46" s="251"/>
      <c r="M46" s="251"/>
      <c r="N46" s="3"/>
    </row>
    <row r="47" spans="1:14" s="2" customFormat="1" ht="12" x14ac:dyDescent="0.2">
      <c r="A47" s="359"/>
      <c r="B47" s="357"/>
      <c r="C47" s="355"/>
      <c r="D47" s="376"/>
      <c r="E47" s="322"/>
      <c r="F47" s="321"/>
      <c r="G47" s="220"/>
      <c r="H47" s="220"/>
      <c r="I47" s="47" t="s">
        <v>145</v>
      </c>
      <c r="J47" s="145">
        <v>2</v>
      </c>
      <c r="K47" s="221"/>
      <c r="L47" s="251"/>
      <c r="M47" s="251"/>
      <c r="N47" s="3"/>
    </row>
    <row r="48" spans="1:14" s="2" customFormat="1" ht="12" x14ac:dyDescent="0.2">
      <c r="A48" s="359"/>
      <c r="B48" s="357"/>
      <c r="C48" s="355"/>
      <c r="D48" s="376"/>
      <c r="E48" s="257"/>
      <c r="F48" s="320"/>
      <c r="G48" s="233"/>
      <c r="H48" s="233"/>
      <c r="I48" s="47" t="s">
        <v>124</v>
      </c>
      <c r="J48" s="145">
        <v>1</v>
      </c>
      <c r="K48" s="221"/>
      <c r="L48" s="251"/>
      <c r="M48" s="251"/>
      <c r="N48" s="3"/>
    </row>
    <row r="49" spans="1:14" s="2" customFormat="1" ht="24" x14ac:dyDescent="0.2">
      <c r="A49" s="359"/>
      <c r="B49" s="357"/>
      <c r="C49" s="355"/>
      <c r="D49" s="376"/>
      <c r="E49" s="49">
        <v>3</v>
      </c>
      <c r="F49" s="50" t="s">
        <v>526</v>
      </c>
      <c r="G49" s="145" t="s">
        <v>61</v>
      </c>
      <c r="H49" s="145"/>
      <c r="I49" s="70" t="s">
        <v>547</v>
      </c>
      <c r="J49" s="145">
        <v>1</v>
      </c>
      <c r="K49" s="221"/>
      <c r="L49" s="251"/>
      <c r="M49" s="251"/>
      <c r="N49" s="3"/>
    </row>
    <row r="50" spans="1:14" s="2" customFormat="1" ht="12.75" customHeight="1" x14ac:dyDescent="0.2">
      <c r="A50" s="359"/>
      <c r="B50" s="357"/>
      <c r="C50" s="355"/>
      <c r="D50" s="376"/>
      <c r="E50" s="51">
        <v>4</v>
      </c>
      <c r="F50" s="52" t="s">
        <v>528</v>
      </c>
      <c r="G50" s="143" t="s">
        <v>61</v>
      </c>
      <c r="H50" s="143"/>
      <c r="I50" s="70" t="s">
        <v>531</v>
      </c>
      <c r="J50" s="107">
        <v>1</v>
      </c>
      <c r="K50" s="221"/>
      <c r="L50" s="251"/>
      <c r="M50" s="251"/>
      <c r="N50" s="3"/>
    </row>
    <row r="51" spans="1:14" s="2" customFormat="1" ht="36" x14ac:dyDescent="0.2">
      <c r="A51" s="359"/>
      <c r="B51" s="357"/>
      <c r="C51" s="355"/>
      <c r="D51" s="376"/>
      <c r="E51" s="250">
        <v>5</v>
      </c>
      <c r="F51" s="325" t="s">
        <v>529</v>
      </c>
      <c r="G51" s="145" t="s">
        <v>530</v>
      </c>
      <c r="H51" s="145"/>
      <c r="I51" s="172" t="s">
        <v>532</v>
      </c>
      <c r="J51" s="145">
        <v>1</v>
      </c>
      <c r="K51" s="221"/>
      <c r="L51" s="251"/>
      <c r="M51" s="251"/>
      <c r="N51" s="3"/>
    </row>
    <row r="52" spans="1:14" s="2" customFormat="1" ht="24" x14ac:dyDescent="0.2">
      <c r="A52" s="359"/>
      <c r="B52" s="357"/>
      <c r="C52" s="355"/>
      <c r="D52" s="376"/>
      <c r="E52" s="250"/>
      <c r="F52" s="325"/>
      <c r="G52" s="145" t="s">
        <v>530</v>
      </c>
      <c r="H52" s="145"/>
      <c r="I52" s="172" t="s">
        <v>533</v>
      </c>
      <c r="J52" s="145">
        <v>1</v>
      </c>
      <c r="K52" s="221"/>
      <c r="L52" s="251"/>
      <c r="M52" s="251"/>
      <c r="N52" s="3"/>
    </row>
    <row r="53" spans="1:14" s="2" customFormat="1" ht="24" x14ac:dyDescent="0.2">
      <c r="A53" s="359"/>
      <c r="B53" s="357"/>
      <c r="C53" s="355"/>
      <c r="D53" s="376"/>
      <c r="E53" s="250"/>
      <c r="F53" s="325"/>
      <c r="G53" s="145" t="s">
        <v>530</v>
      </c>
      <c r="H53" s="145"/>
      <c r="I53" s="172" t="s">
        <v>534</v>
      </c>
      <c r="J53" s="145">
        <v>6</v>
      </c>
      <c r="K53" s="221"/>
      <c r="L53" s="251"/>
      <c r="M53" s="251"/>
      <c r="N53" s="3"/>
    </row>
    <row r="54" spans="1:14" s="2" customFormat="1" ht="24" x14ac:dyDescent="0.2">
      <c r="A54" s="359"/>
      <c r="B54" s="357"/>
      <c r="C54" s="355"/>
      <c r="D54" s="376"/>
      <c r="E54" s="250"/>
      <c r="F54" s="325"/>
      <c r="G54" s="145" t="s">
        <v>530</v>
      </c>
      <c r="H54" s="145"/>
      <c r="I54" s="172" t="s">
        <v>535</v>
      </c>
      <c r="J54" s="145">
        <v>300</v>
      </c>
      <c r="K54" s="221"/>
      <c r="L54" s="251"/>
      <c r="M54" s="251"/>
      <c r="N54" s="3"/>
    </row>
    <row r="55" spans="1:14" s="2" customFormat="1" ht="24" x14ac:dyDescent="0.2">
      <c r="A55" s="359"/>
      <c r="B55" s="357"/>
      <c r="C55" s="355"/>
      <c r="D55" s="376"/>
      <c r="E55" s="49">
        <v>6</v>
      </c>
      <c r="F55" s="55" t="s">
        <v>59</v>
      </c>
      <c r="G55" s="173" t="s">
        <v>62</v>
      </c>
      <c r="H55" s="145" t="s">
        <v>72</v>
      </c>
      <c r="I55" s="131" t="s">
        <v>490</v>
      </c>
      <c r="J55" s="165">
        <v>50</v>
      </c>
      <c r="K55" s="221"/>
      <c r="L55" s="251"/>
      <c r="M55" s="251"/>
      <c r="N55" s="3"/>
    </row>
    <row r="56" spans="1:14" s="2" customFormat="1" ht="24" x14ac:dyDescent="0.2">
      <c r="A56" s="359"/>
      <c r="B56" s="357"/>
      <c r="C56" s="355"/>
      <c r="D56" s="376"/>
      <c r="E56" s="256">
        <v>7</v>
      </c>
      <c r="F56" s="323" t="s">
        <v>69</v>
      </c>
      <c r="G56" s="247" t="s">
        <v>614</v>
      </c>
      <c r="H56" s="213" t="s">
        <v>72</v>
      </c>
      <c r="I56" s="148" t="s">
        <v>678</v>
      </c>
      <c r="J56" s="140">
        <v>100</v>
      </c>
      <c r="K56" s="221"/>
      <c r="L56" s="251"/>
      <c r="M56" s="251"/>
      <c r="N56" s="3"/>
    </row>
    <row r="57" spans="1:14" s="2" customFormat="1" ht="12" x14ac:dyDescent="0.2">
      <c r="A57" s="359"/>
      <c r="B57" s="357"/>
      <c r="C57" s="355"/>
      <c r="D57" s="376"/>
      <c r="E57" s="257"/>
      <c r="F57" s="324"/>
      <c r="G57" s="248"/>
      <c r="H57" s="214"/>
      <c r="I57" s="131" t="s">
        <v>494</v>
      </c>
      <c r="J57" s="140">
        <v>60</v>
      </c>
      <c r="K57" s="221"/>
      <c r="L57" s="251"/>
      <c r="M57" s="251"/>
      <c r="N57" s="3"/>
    </row>
    <row r="58" spans="1:14" s="2" customFormat="1" ht="24" x14ac:dyDescent="0.2">
      <c r="A58" s="359"/>
      <c r="B58" s="357"/>
      <c r="C58" s="355"/>
      <c r="D58" s="376"/>
      <c r="E58" s="42">
        <v>8</v>
      </c>
      <c r="F58" s="59" t="s">
        <v>536</v>
      </c>
      <c r="G58" s="173" t="s">
        <v>614</v>
      </c>
      <c r="H58" s="145" t="s">
        <v>72</v>
      </c>
      <c r="I58" s="131" t="s">
        <v>493</v>
      </c>
      <c r="J58" s="165" t="s">
        <v>84</v>
      </c>
      <c r="K58" s="221"/>
      <c r="L58" s="251"/>
      <c r="M58" s="251"/>
      <c r="N58" s="3"/>
    </row>
    <row r="59" spans="1:14" s="2" customFormat="1" ht="24" x14ac:dyDescent="0.2">
      <c r="A59" s="359"/>
      <c r="B59" s="357"/>
      <c r="C59" s="355"/>
      <c r="D59" s="376"/>
      <c r="E59" s="198">
        <v>9</v>
      </c>
      <c r="F59" s="231" t="s">
        <v>616</v>
      </c>
      <c r="G59" s="247" t="s">
        <v>617</v>
      </c>
      <c r="H59" s="213" t="s">
        <v>72</v>
      </c>
      <c r="I59" s="148" t="s">
        <v>678</v>
      </c>
      <c r="J59" s="165">
        <v>40</v>
      </c>
      <c r="K59" s="221"/>
      <c r="L59" s="251"/>
      <c r="M59" s="251"/>
      <c r="N59" s="3"/>
    </row>
    <row r="60" spans="1:14" s="2" customFormat="1" ht="12" x14ac:dyDescent="0.2">
      <c r="A60" s="359"/>
      <c r="B60" s="357"/>
      <c r="C60" s="355"/>
      <c r="D60" s="376"/>
      <c r="E60" s="200"/>
      <c r="F60" s="232"/>
      <c r="G60" s="248"/>
      <c r="H60" s="214"/>
      <c r="I60" s="131" t="s">
        <v>494</v>
      </c>
      <c r="J60" s="165">
        <v>60</v>
      </c>
      <c r="K60" s="221"/>
      <c r="L60" s="251"/>
      <c r="M60" s="251"/>
      <c r="N60" s="3"/>
    </row>
    <row r="61" spans="1:14" s="2" customFormat="1" ht="12" x14ac:dyDescent="0.2">
      <c r="A61" s="359"/>
      <c r="B61" s="357"/>
      <c r="C61" s="355"/>
      <c r="D61" s="376"/>
      <c r="E61" s="256">
        <v>10</v>
      </c>
      <c r="F61" s="240" t="s">
        <v>593</v>
      </c>
      <c r="G61" s="238" t="s">
        <v>614</v>
      </c>
      <c r="H61" s="219" t="s">
        <v>618</v>
      </c>
      <c r="I61" s="60" t="s">
        <v>493</v>
      </c>
      <c r="J61" s="165" t="s">
        <v>84</v>
      </c>
      <c r="K61" s="221"/>
      <c r="L61" s="251"/>
      <c r="M61" s="251"/>
      <c r="N61" s="3"/>
    </row>
    <row r="62" spans="1:14" s="2" customFormat="1" ht="12" x14ac:dyDescent="0.2">
      <c r="A62" s="359"/>
      <c r="B62" s="357"/>
      <c r="C62" s="355"/>
      <c r="D62" s="376"/>
      <c r="E62" s="257"/>
      <c r="F62" s="241"/>
      <c r="G62" s="239"/>
      <c r="H62" s="233"/>
      <c r="I62" s="46" t="s">
        <v>494</v>
      </c>
      <c r="J62" s="165" t="s">
        <v>84</v>
      </c>
      <c r="K62" s="221"/>
      <c r="L62" s="251"/>
      <c r="M62" s="251"/>
      <c r="N62" s="3"/>
    </row>
    <row r="63" spans="1:14" s="2" customFormat="1" ht="12" x14ac:dyDescent="0.2">
      <c r="A63" s="359"/>
      <c r="B63" s="357"/>
      <c r="C63" s="355"/>
      <c r="D63" s="376"/>
      <c r="E63" s="198">
        <v>11</v>
      </c>
      <c r="F63" s="201" t="s">
        <v>71</v>
      </c>
      <c r="G63" s="203" t="s">
        <v>62</v>
      </c>
      <c r="H63" s="34" t="s">
        <v>72</v>
      </c>
      <c r="I63" s="61" t="s">
        <v>492</v>
      </c>
      <c r="J63" s="165">
        <v>41</v>
      </c>
      <c r="K63" s="221"/>
      <c r="L63" s="251"/>
      <c r="M63" s="251"/>
      <c r="N63" s="3"/>
    </row>
    <row r="64" spans="1:14" s="2" customFormat="1" ht="15.75" customHeight="1" x14ac:dyDescent="0.2">
      <c r="A64" s="359"/>
      <c r="B64" s="357"/>
      <c r="C64" s="355"/>
      <c r="D64" s="376"/>
      <c r="E64" s="199"/>
      <c r="F64" s="246"/>
      <c r="G64" s="353"/>
      <c r="H64" s="34" t="s">
        <v>72</v>
      </c>
      <c r="I64" s="61" t="s">
        <v>682</v>
      </c>
      <c r="J64" s="165">
        <v>1</v>
      </c>
      <c r="K64" s="221"/>
      <c r="L64" s="251"/>
      <c r="M64" s="251"/>
      <c r="N64" s="3"/>
    </row>
    <row r="65" spans="1:14" s="2" customFormat="1" ht="12" customHeight="1" x14ac:dyDescent="0.2">
      <c r="A65" s="359"/>
      <c r="B65" s="357"/>
      <c r="C65" s="355"/>
      <c r="D65" s="376"/>
      <c r="E65" s="200"/>
      <c r="F65" s="202"/>
      <c r="G65" s="204"/>
      <c r="H65" s="34" t="s">
        <v>72</v>
      </c>
      <c r="I65" s="61" t="s">
        <v>681</v>
      </c>
      <c r="J65" s="165">
        <v>5000</v>
      </c>
      <c r="K65" s="221"/>
      <c r="L65" s="251"/>
      <c r="M65" s="251"/>
      <c r="N65" s="3"/>
    </row>
    <row r="66" spans="1:14" s="2" customFormat="1" ht="12" x14ac:dyDescent="0.2">
      <c r="A66" s="359"/>
      <c r="B66" s="357"/>
      <c r="C66" s="355"/>
      <c r="D66" s="376"/>
      <c r="E66" s="198">
        <v>12</v>
      </c>
      <c r="F66" s="201" t="s">
        <v>679</v>
      </c>
      <c r="G66" s="203" t="s">
        <v>62</v>
      </c>
      <c r="H66" s="215" t="s">
        <v>73</v>
      </c>
      <c r="I66" s="61" t="s">
        <v>74</v>
      </c>
      <c r="J66" s="165">
        <v>4</v>
      </c>
      <c r="K66" s="221"/>
      <c r="L66" s="251"/>
      <c r="M66" s="251"/>
      <c r="N66" s="3"/>
    </row>
    <row r="67" spans="1:14" s="2" customFormat="1" ht="12" x14ac:dyDescent="0.2">
      <c r="A67" s="359"/>
      <c r="B67" s="357"/>
      <c r="C67" s="355"/>
      <c r="D67" s="376"/>
      <c r="E67" s="200"/>
      <c r="F67" s="202"/>
      <c r="G67" s="204"/>
      <c r="H67" s="217"/>
      <c r="I67" s="61" t="s">
        <v>75</v>
      </c>
      <c r="J67" s="165">
        <v>40</v>
      </c>
      <c r="K67" s="221"/>
      <c r="L67" s="251"/>
      <c r="M67" s="251"/>
      <c r="N67" s="3"/>
    </row>
    <row r="68" spans="1:14" s="2" customFormat="1" ht="24" x14ac:dyDescent="0.2">
      <c r="A68" s="359"/>
      <c r="B68" s="357"/>
      <c r="C68" s="355"/>
      <c r="D68" s="376"/>
      <c r="E68" s="42">
        <v>13</v>
      </c>
      <c r="F68" s="55" t="s">
        <v>76</v>
      </c>
      <c r="G68" s="56" t="s">
        <v>62</v>
      </c>
      <c r="H68" s="34" t="s">
        <v>72</v>
      </c>
      <c r="I68" s="62" t="s">
        <v>491</v>
      </c>
      <c r="J68" s="137">
        <v>1</v>
      </c>
      <c r="K68" s="221"/>
      <c r="L68" s="251"/>
      <c r="M68" s="251"/>
      <c r="N68" s="3"/>
    </row>
    <row r="69" spans="1:14" s="2" customFormat="1" ht="24" x14ac:dyDescent="0.2">
      <c r="A69" s="359"/>
      <c r="B69" s="357"/>
      <c r="C69" s="355"/>
      <c r="D69" s="376"/>
      <c r="E69" s="63">
        <v>14</v>
      </c>
      <c r="F69" s="64" t="s">
        <v>60</v>
      </c>
      <c r="G69" s="65" t="s">
        <v>62</v>
      </c>
      <c r="H69" s="65" t="s">
        <v>72</v>
      </c>
      <c r="I69" s="58" t="s">
        <v>490</v>
      </c>
      <c r="J69" s="165">
        <v>50</v>
      </c>
      <c r="K69" s="221"/>
      <c r="L69" s="251"/>
      <c r="M69" s="251"/>
      <c r="N69" s="3"/>
    </row>
    <row r="70" spans="1:14" s="2" customFormat="1" ht="12" x14ac:dyDescent="0.2">
      <c r="A70" s="359"/>
      <c r="B70" s="357"/>
      <c r="C70" s="355"/>
      <c r="D70" s="376"/>
      <c r="E70" s="198">
        <v>15</v>
      </c>
      <c r="F70" s="244" t="s">
        <v>543</v>
      </c>
      <c r="G70" s="215" t="s">
        <v>62</v>
      </c>
      <c r="H70" s="215" t="s">
        <v>489</v>
      </c>
      <c r="I70" s="58" t="s">
        <v>195</v>
      </c>
      <c r="J70" s="165">
        <v>16</v>
      </c>
      <c r="K70" s="221"/>
      <c r="L70" s="251"/>
      <c r="M70" s="251"/>
      <c r="N70" s="3"/>
    </row>
    <row r="71" spans="1:14" s="2" customFormat="1" ht="12" x14ac:dyDescent="0.2">
      <c r="A71" s="359"/>
      <c r="B71" s="357"/>
      <c r="C71" s="355"/>
      <c r="D71" s="376"/>
      <c r="E71" s="200"/>
      <c r="F71" s="245"/>
      <c r="G71" s="217"/>
      <c r="H71" s="217"/>
      <c r="I71" s="58" t="s">
        <v>488</v>
      </c>
      <c r="J71" s="165">
        <v>80</v>
      </c>
      <c r="K71" s="221"/>
      <c r="L71" s="251"/>
      <c r="M71" s="251"/>
      <c r="N71" s="3"/>
    </row>
    <row r="72" spans="1:14" s="2" customFormat="1" ht="12" x14ac:dyDescent="0.2">
      <c r="A72" s="359"/>
      <c r="B72" s="357"/>
      <c r="C72" s="355"/>
      <c r="D72" s="376"/>
      <c r="E72" s="198">
        <v>16</v>
      </c>
      <c r="F72" s="244" t="s">
        <v>77</v>
      </c>
      <c r="G72" s="215" t="s">
        <v>615</v>
      </c>
      <c r="H72" s="215" t="s">
        <v>72</v>
      </c>
      <c r="I72" s="36" t="s">
        <v>82</v>
      </c>
      <c r="J72" s="145">
        <v>5</v>
      </c>
      <c r="K72" s="221"/>
      <c r="L72" s="251"/>
      <c r="M72" s="251"/>
      <c r="N72" s="3"/>
    </row>
    <row r="73" spans="1:14" s="2" customFormat="1" ht="12" x14ac:dyDescent="0.2">
      <c r="A73" s="359"/>
      <c r="B73" s="357"/>
      <c r="C73" s="355"/>
      <c r="D73" s="376"/>
      <c r="E73" s="200"/>
      <c r="F73" s="245"/>
      <c r="G73" s="217"/>
      <c r="H73" s="217"/>
      <c r="I73" s="36" t="s">
        <v>78</v>
      </c>
      <c r="J73" s="145">
        <v>5</v>
      </c>
      <c r="K73" s="221"/>
      <c r="L73" s="251"/>
      <c r="M73" s="251"/>
      <c r="N73" s="3"/>
    </row>
    <row r="74" spans="1:14" s="2" customFormat="1" ht="14.25" customHeight="1" x14ac:dyDescent="0.2">
      <c r="A74" s="359"/>
      <c r="B74" s="357"/>
      <c r="C74" s="355"/>
      <c r="D74" s="376"/>
      <c r="E74" s="67">
        <v>17</v>
      </c>
      <c r="F74" s="68" t="s">
        <v>67</v>
      </c>
      <c r="G74" s="34" t="s">
        <v>68</v>
      </c>
      <c r="H74" s="34" t="s">
        <v>72</v>
      </c>
      <c r="I74" s="58" t="s">
        <v>80</v>
      </c>
      <c r="J74" s="165">
        <v>300</v>
      </c>
      <c r="K74" s="221"/>
      <c r="L74" s="251"/>
      <c r="M74" s="251"/>
      <c r="N74" s="3"/>
    </row>
    <row r="75" spans="1:14" s="2" customFormat="1" ht="12.75" customHeight="1" x14ac:dyDescent="0.2">
      <c r="A75" s="359"/>
      <c r="B75" s="357"/>
      <c r="C75" s="355"/>
      <c r="D75" s="376"/>
      <c r="E75" s="198">
        <v>18</v>
      </c>
      <c r="F75" s="242" t="s">
        <v>619</v>
      </c>
      <c r="G75" s="215" t="s">
        <v>680</v>
      </c>
      <c r="H75" s="215" t="s">
        <v>72</v>
      </c>
      <c r="I75" s="58" t="s">
        <v>620</v>
      </c>
      <c r="J75" s="165" t="s">
        <v>621</v>
      </c>
      <c r="K75" s="221"/>
      <c r="L75" s="251"/>
      <c r="M75" s="251"/>
      <c r="N75" s="3"/>
    </row>
    <row r="76" spans="1:14" s="2" customFormat="1" ht="15.75" customHeight="1" x14ac:dyDescent="0.2">
      <c r="A76" s="359"/>
      <c r="B76" s="357"/>
      <c r="C76" s="355"/>
      <c r="D76" s="376"/>
      <c r="E76" s="200"/>
      <c r="F76" s="243"/>
      <c r="G76" s="217"/>
      <c r="H76" s="217"/>
      <c r="I76" s="58" t="s">
        <v>564</v>
      </c>
      <c r="J76" s="165" t="s">
        <v>621</v>
      </c>
      <c r="K76" s="221"/>
      <c r="L76" s="251"/>
      <c r="M76" s="251"/>
      <c r="N76" s="3"/>
    </row>
    <row r="77" spans="1:14" s="2" customFormat="1" ht="24" x14ac:dyDescent="0.2">
      <c r="A77" s="359"/>
      <c r="B77" s="357"/>
      <c r="C77" s="355"/>
      <c r="D77" s="376"/>
      <c r="E77" s="67">
        <v>19</v>
      </c>
      <c r="F77" s="68" t="s">
        <v>566</v>
      </c>
      <c r="G77" s="34" t="s">
        <v>224</v>
      </c>
      <c r="H77" s="34" t="s">
        <v>72</v>
      </c>
      <c r="I77" s="58" t="s">
        <v>564</v>
      </c>
      <c r="J77" s="165" t="s">
        <v>621</v>
      </c>
      <c r="K77" s="221"/>
      <c r="L77" s="251"/>
      <c r="M77" s="251"/>
      <c r="N77" s="3"/>
    </row>
    <row r="78" spans="1:14" s="2" customFormat="1" ht="24" x14ac:dyDescent="0.2">
      <c r="A78" s="359"/>
      <c r="B78" s="357"/>
      <c r="C78" s="355"/>
      <c r="D78" s="376"/>
      <c r="E78" s="67">
        <v>20</v>
      </c>
      <c r="F78" s="68" t="s">
        <v>567</v>
      </c>
      <c r="G78" s="34" t="s">
        <v>68</v>
      </c>
      <c r="H78" s="34" t="s">
        <v>72</v>
      </c>
      <c r="I78" s="58" t="s">
        <v>570</v>
      </c>
      <c r="J78" s="165" t="s">
        <v>621</v>
      </c>
      <c r="K78" s="221"/>
      <c r="L78" s="251"/>
      <c r="M78" s="251"/>
      <c r="N78" s="3"/>
    </row>
    <row r="79" spans="1:14" s="2" customFormat="1" ht="12" x14ac:dyDescent="0.2">
      <c r="A79" s="359"/>
      <c r="B79" s="357"/>
      <c r="C79" s="355"/>
      <c r="D79" s="376"/>
      <c r="E79" s="67">
        <v>21</v>
      </c>
      <c r="F79" s="68" t="s">
        <v>247</v>
      </c>
      <c r="G79" s="34" t="s">
        <v>683</v>
      </c>
      <c r="H79" s="34" t="s">
        <v>72</v>
      </c>
      <c r="I79" s="58" t="s">
        <v>622</v>
      </c>
      <c r="J79" s="165">
        <v>212</v>
      </c>
      <c r="K79" s="221"/>
      <c r="L79" s="251"/>
      <c r="M79" s="251"/>
      <c r="N79" s="3"/>
    </row>
    <row r="80" spans="1:14" s="2" customFormat="1" ht="24" x14ac:dyDescent="0.2">
      <c r="A80" s="359"/>
      <c r="B80" s="357"/>
      <c r="C80" s="355"/>
      <c r="D80" s="376"/>
      <c r="E80" s="67">
        <v>22</v>
      </c>
      <c r="F80" s="68" t="s">
        <v>684</v>
      </c>
      <c r="G80" s="34" t="s">
        <v>641</v>
      </c>
      <c r="H80" s="34" t="s">
        <v>72</v>
      </c>
      <c r="I80" s="58" t="s">
        <v>642</v>
      </c>
      <c r="J80" s="165" t="s">
        <v>143</v>
      </c>
      <c r="K80" s="221"/>
      <c r="L80" s="251"/>
      <c r="M80" s="251"/>
      <c r="N80" s="3"/>
    </row>
    <row r="81" spans="1:14" s="4" customFormat="1" ht="24" x14ac:dyDescent="0.2">
      <c r="A81" s="359"/>
      <c r="B81" s="357"/>
      <c r="C81" s="355"/>
      <c r="D81" s="376"/>
      <c r="E81" s="42">
        <v>23</v>
      </c>
      <c r="F81" s="69" t="s">
        <v>63</v>
      </c>
      <c r="G81" s="34" t="s">
        <v>64</v>
      </c>
      <c r="H81" s="34" t="s">
        <v>72</v>
      </c>
      <c r="I81" s="70" t="s">
        <v>65</v>
      </c>
      <c r="J81" s="145" t="s">
        <v>66</v>
      </c>
      <c r="K81" s="214"/>
      <c r="L81" s="252"/>
      <c r="M81" s="252"/>
      <c r="N81" s="3"/>
    </row>
    <row r="82" spans="1:14" s="4" customFormat="1" ht="12" x14ac:dyDescent="0.2">
      <c r="A82" s="359"/>
      <c r="B82" s="357"/>
      <c r="C82" s="355"/>
      <c r="D82" s="376"/>
      <c r="E82" s="42"/>
      <c r="F82" s="166" t="s">
        <v>698</v>
      </c>
      <c r="G82" s="39"/>
      <c r="H82" s="39"/>
      <c r="I82" s="70"/>
      <c r="J82" s="145"/>
      <c r="K82" s="381" t="s">
        <v>712</v>
      </c>
      <c r="L82" s="382"/>
      <c r="M82" s="383"/>
      <c r="N82" s="3"/>
    </row>
    <row r="83" spans="1:14" s="4" customFormat="1" ht="36" x14ac:dyDescent="0.2">
      <c r="A83" s="359"/>
      <c r="B83" s="357"/>
      <c r="C83" s="355"/>
      <c r="D83" s="376"/>
      <c r="E83" s="84">
        <v>1</v>
      </c>
      <c r="F83" s="82" t="s">
        <v>223</v>
      </c>
      <c r="G83" s="83" t="s">
        <v>224</v>
      </c>
      <c r="H83" s="83" t="s">
        <v>72</v>
      </c>
      <c r="I83" s="81" t="s">
        <v>225</v>
      </c>
      <c r="J83" s="144">
        <v>1000</v>
      </c>
      <c r="K83" s="213" t="s">
        <v>514</v>
      </c>
      <c r="L83" s="253">
        <v>344.3</v>
      </c>
      <c r="M83" s="253">
        <f>SUM(L83,L108,L115)</f>
        <v>522.79999999999995</v>
      </c>
      <c r="N83" s="3"/>
    </row>
    <row r="84" spans="1:14" s="4" customFormat="1" ht="12" customHeight="1" x14ac:dyDescent="0.2">
      <c r="A84" s="359"/>
      <c r="B84" s="357"/>
      <c r="C84" s="355"/>
      <c r="D84" s="376"/>
      <c r="E84" s="296">
        <v>2</v>
      </c>
      <c r="F84" s="277" t="s">
        <v>226</v>
      </c>
      <c r="G84" s="213" t="s">
        <v>224</v>
      </c>
      <c r="H84" s="213" t="s">
        <v>72</v>
      </c>
      <c r="I84" s="76" t="s">
        <v>184</v>
      </c>
      <c r="J84" s="144">
        <v>600</v>
      </c>
      <c r="K84" s="221"/>
      <c r="L84" s="251"/>
      <c r="M84" s="251"/>
      <c r="N84" s="3"/>
    </row>
    <row r="85" spans="1:14" s="4" customFormat="1" ht="12" customHeight="1" x14ac:dyDescent="0.2">
      <c r="A85" s="359"/>
      <c r="B85" s="357"/>
      <c r="C85" s="355"/>
      <c r="D85" s="376"/>
      <c r="E85" s="297"/>
      <c r="F85" s="277"/>
      <c r="G85" s="214"/>
      <c r="H85" s="214"/>
      <c r="I85" s="76" t="s">
        <v>146</v>
      </c>
      <c r="J85" s="145">
        <v>14544</v>
      </c>
      <c r="K85" s="221"/>
      <c r="L85" s="251"/>
      <c r="M85" s="251"/>
      <c r="N85" s="3"/>
    </row>
    <row r="86" spans="1:14" s="4" customFormat="1" ht="12" customHeight="1" x14ac:dyDescent="0.2">
      <c r="A86" s="359"/>
      <c r="B86" s="357"/>
      <c r="C86" s="355"/>
      <c r="D86" s="376"/>
      <c r="E86" s="296">
        <v>3</v>
      </c>
      <c r="F86" s="277" t="s">
        <v>227</v>
      </c>
      <c r="G86" s="213" t="s">
        <v>224</v>
      </c>
      <c r="H86" s="213" t="s">
        <v>72</v>
      </c>
      <c r="I86" s="76" t="s">
        <v>228</v>
      </c>
      <c r="J86" s="144">
        <v>2500</v>
      </c>
      <c r="K86" s="221"/>
      <c r="L86" s="251"/>
      <c r="M86" s="251"/>
      <c r="N86" s="3"/>
    </row>
    <row r="87" spans="1:14" s="4" customFormat="1" ht="12" customHeight="1" x14ac:dyDescent="0.2">
      <c r="A87" s="359"/>
      <c r="B87" s="357"/>
      <c r="C87" s="355"/>
      <c r="D87" s="376"/>
      <c r="E87" s="304"/>
      <c r="F87" s="277"/>
      <c r="G87" s="221"/>
      <c r="H87" s="221"/>
      <c r="I87" s="76" t="s">
        <v>229</v>
      </c>
      <c r="J87" s="144">
        <v>650</v>
      </c>
      <c r="K87" s="221"/>
      <c r="L87" s="251"/>
      <c r="M87" s="251"/>
      <c r="N87" s="3"/>
    </row>
    <row r="88" spans="1:14" s="4" customFormat="1" ht="12" customHeight="1" x14ac:dyDescent="0.2">
      <c r="A88" s="359"/>
      <c r="B88" s="357"/>
      <c r="C88" s="355"/>
      <c r="D88" s="376"/>
      <c r="E88" s="304"/>
      <c r="F88" s="277"/>
      <c r="G88" s="221"/>
      <c r="H88" s="221"/>
      <c r="I88" s="76" t="s">
        <v>230</v>
      </c>
      <c r="J88" s="144">
        <v>1000</v>
      </c>
      <c r="K88" s="221"/>
      <c r="L88" s="251"/>
      <c r="M88" s="251"/>
      <c r="N88" s="3"/>
    </row>
    <row r="89" spans="1:14" s="4" customFormat="1" ht="12" customHeight="1" x14ac:dyDescent="0.2">
      <c r="A89" s="359"/>
      <c r="B89" s="357"/>
      <c r="C89" s="355"/>
      <c r="D89" s="376"/>
      <c r="E89" s="297"/>
      <c r="F89" s="277"/>
      <c r="G89" s="214"/>
      <c r="H89" s="214"/>
      <c r="I89" s="76" t="s">
        <v>231</v>
      </c>
      <c r="J89" s="144">
        <v>850</v>
      </c>
      <c r="K89" s="221"/>
      <c r="L89" s="251"/>
      <c r="M89" s="251"/>
      <c r="N89" s="3"/>
    </row>
    <row r="90" spans="1:14" s="4" customFormat="1" ht="24" x14ac:dyDescent="0.2">
      <c r="A90" s="359"/>
      <c r="B90" s="357"/>
      <c r="C90" s="355"/>
      <c r="D90" s="376"/>
      <c r="E90" s="84">
        <v>4</v>
      </c>
      <c r="F90" s="82" t="s">
        <v>232</v>
      </c>
      <c r="G90" s="145" t="s">
        <v>224</v>
      </c>
      <c r="H90" s="145" t="s">
        <v>72</v>
      </c>
      <c r="I90" s="70" t="s">
        <v>233</v>
      </c>
      <c r="J90" s="144">
        <v>98</v>
      </c>
      <c r="K90" s="221"/>
      <c r="L90" s="251"/>
      <c r="M90" s="251"/>
      <c r="N90" s="3"/>
    </row>
    <row r="91" spans="1:14" s="4" customFormat="1" ht="24" x14ac:dyDescent="0.2">
      <c r="A91" s="359"/>
      <c r="B91" s="357"/>
      <c r="C91" s="355"/>
      <c r="D91" s="376"/>
      <c r="E91" s="84">
        <v>5</v>
      </c>
      <c r="F91" s="82" t="s">
        <v>282</v>
      </c>
      <c r="G91" s="145" t="s">
        <v>224</v>
      </c>
      <c r="H91" s="145" t="s">
        <v>72</v>
      </c>
      <c r="I91" s="70" t="s">
        <v>283</v>
      </c>
      <c r="J91" s="144">
        <v>1500</v>
      </c>
      <c r="K91" s="221"/>
      <c r="L91" s="251"/>
      <c r="M91" s="251"/>
      <c r="N91" s="3"/>
    </row>
    <row r="92" spans="1:14" s="4" customFormat="1" ht="36" customHeight="1" x14ac:dyDescent="0.2">
      <c r="A92" s="359"/>
      <c r="B92" s="357"/>
      <c r="C92" s="355"/>
      <c r="D92" s="376"/>
      <c r="E92" s="296">
        <v>6</v>
      </c>
      <c r="F92" s="240" t="s">
        <v>234</v>
      </c>
      <c r="G92" s="213" t="s">
        <v>224</v>
      </c>
      <c r="H92" s="213" t="s">
        <v>72</v>
      </c>
      <c r="I92" s="70" t="s">
        <v>235</v>
      </c>
      <c r="J92" s="144">
        <v>20</v>
      </c>
      <c r="K92" s="221"/>
      <c r="L92" s="251"/>
      <c r="M92" s="251"/>
      <c r="N92" s="3"/>
    </row>
    <row r="93" spans="1:14" s="4" customFormat="1" ht="24" customHeight="1" x14ac:dyDescent="0.2">
      <c r="A93" s="359"/>
      <c r="B93" s="357"/>
      <c r="C93" s="355"/>
      <c r="D93" s="376"/>
      <c r="E93" s="297"/>
      <c r="F93" s="241"/>
      <c r="G93" s="214"/>
      <c r="H93" s="214"/>
      <c r="I93" s="70" t="s">
        <v>236</v>
      </c>
      <c r="J93" s="144">
        <v>100</v>
      </c>
      <c r="K93" s="221"/>
      <c r="L93" s="251"/>
      <c r="M93" s="251"/>
      <c r="N93" s="3"/>
    </row>
    <row r="94" spans="1:14" s="4" customFormat="1" ht="12" x14ac:dyDescent="0.2">
      <c r="A94" s="359"/>
      <c r="B94" s="357"/>
      <c r="C94" s="355"/>
      <c r="D94" s="376"/>
      <c r="E94" s="84">
        <v>7</v>
      </c>
      <c r="F94" s="82" t="s">
        <v>237</v>
      </c>
      <c r="G94" s="145" t="s">
        <v>224</v>
      </c>
      <c r="H94" s="145" t="s">
        <v>72</v>
      </c>
      <c r="I94" s="70" t="s">
        <v>238</v>
      </c>
      <c r="J94" s="144">
        <v>300</v>
      </c>
      <c r="K94" s="221"/>
      <c r="L94" s="251"/>
      <c r="M94" s="251"/>
      <c r="N94" s="3"/>
    </row>
    <row r="95" spans="1:14" s="4" customFormat="1" ht="24" x14ac:dyDescent="0.2">
      <c r="A95" s="359"/>
      <c r="B95" s="357"/>
      <c r="C95" s="355"/>
      <c r="D95" s="376"/>
      <c r="E95" s="296">
        <v>8</v>
      </c>
      <c r="F95" s="240" t="s">
        <v>255</v>
      </c>
      <c r="G95" s="219" t="s">
        <v>224</v>
      </c>
      <c r="H95" s="219" t="s">
        <v>72</v>
      </c>
      <c r="I95" s="47" t="s">
        <v>240</v>
      </c>
      <c r="J95" s="165">
        <v>1</v>
      </c>
      <c r="K95" s="221"/>
      <c r="L95" s="251"/>
      <c r="M95" s="251"/>
      <c r="N95" s="3"/>
    </row>
    <row r="96" spans="1:14" s="4" customFormat="1" ht="12" x14ac:dyDescent="0.2">
      <c r="A96" s="359"/>
      <c r="B96" s="357"/>
      <c r="C96" s="355"/>
      <c r="D96" s="376"/>
      <c r="E96" s="304"/>
      <c r="F96" s="278"/>
      <c r="G96" s="220"/>
      <c r="H96" s="220"/>
      <c r="I96" s="81" t="s">
        <v>241</v>
      </c>
      <c r="J96" s="165">
        <v>6.6</v>
      </c>
      <c r="K96" s="221"/>
      <c r="L96" s="251"/>
      <c r="M96" s="251"/>
      <c r="N96" s="3"/>
    </row>
    <row r="97" spans="1:14" s="4" customFormat="1" ht="24" x14ac:dyDescent="0.2">
      <c r="A97" s="359"/>
      <c r="B97" s="357"/>
      <c r="C97" s="355"/>
      <c r="D97" s="376"/>
      <c r="E97" s="304"/>
      <c r="F97" s="278"/>
      <c r="G97" s="220"/>
      <c r="H97" s="220"/>
      <c r="I97" s="81" t="s">
        <v>242</v>
      </c>
      <c r="J97" s="165">
        <v>300</v>
      </c>
      <c r="K97" s="221"/>
      <c r="L97" s="251"/>
      <c r="M97" s="251"/>
      <c r="N97" s="3"/>
    </row>
    <row r="98" spans="1:14" s="4" customFormat="1" ht="24" x14ac:dyDescent="0.2">
      <c r="A98" s="359"/>
      <c r="B98" s="357"/>
      <c r="C98" s="355"/>
      <c r="D98" s="376"/>
      <c r="E98" s="297"/>
      <c r="F98" s="241"/>
      <c r="G98" s="233"/>
      <c r="H98" s="233"/>
      <c r="I98" s="81" t="s">
        <v>243</v>
      </c>
      <c r="J98" s="165">
        <v>4</v>
      </c>
      <c r="K98" s="221"/>
      <c r="L98" s="251"/>
      <c r="M98" s="251"/>
      <c r="N98" s="3"/>
    </row>
    <row r="99" spans="1:14" s="4" customFormat="1" ht="12" x14ac:dyDescent="0.2">
      <c r="A99" s="359"/>
      <c r="B99" s="357"/>
      <c r="C99" s="355"/>
      <c r="D99" s="376"/>
      <c r="E99" s="296">
        <v>9</v>
      </c>
      <c r="F99" s="300" t="s">
        <v>513</v>
      </c>
      <c r="G99" s="237" t="s">
        <v>224</v>
      </c>
      <c r="H99" s="237" t="s">
        <v>72</v>
      </c>
      <c r="I99" s="81" t="s">
        <v>245</v>
      </c>
      <c r="J99" s="144">
        <v>1</v>
      </c>
      <c r="K99" s="221"/>
      <c r="L99" s="251"/>
      <c r="M99" s="251"/>
      <c r="N99" s="3"/>
    </row>
    <row r="100" spans="1:14" s="4" customFormat="1" ht="12" x14ac:dyDescent="0.2">
      <c r="A100" s="359"/>
      <c r="B100" s="357"/>
      <c r="C100" s="355"/>
      <c r="D100" s="376"/>
      <c r="E100" s="297"/>
      <c r="F100" s="300"/>
      <c r="G100" s="237"/>
      <c r="H100" s="237"/>
      <c r="I100" s="81" t="s">
        <v>246</v>
      </c>
      <c r="J100" s="144">
        <v>1</v>
      </c>
      <c r="K100" s="221"/>
      <c r="L100" s="251"/>
      <c r="M100" s="251"/>
      <c r="N100" s="3"/>
    </row>
    <row r="101" spans="1:14" s="4" customFormat="1" ht="12" x14ac:dyDescent="0.2">
      <c r="A101" s="359"/>
      <c r="B101" s="357"/>
      <c r="C101" s="355"/>
      <c r="D101" s="376"/>
      <c r="E101" s="296">
        <v>10</v>
      </c>
      <c r="F101" s="235" t="s">
        <v>247</v>
      </c>
      <c r="G101" s="237" t="s">
        <v>224</v>
      </c>
      <c r="H101" s="237" t="s">
        <v>72</v>
      </c>
      <c r="I101" s="81" t="s">
        <v>248</v>
      </c>
      <c r="J101" s="144">
        <v>5.4</v>
      </c>
      <c r="K101" s="221"/>
      <c r="L101" s="251"/>
      <c r="M101" s="251"/>
      <c r="N101" s="3"/>
    </row>
    <row r="102" spans="1:14" s="4" customFormat="1" ht="12" x14ac:dyDescent="0.2">
      <c r="A102" s="359"/>
      <c r="B102" s="357"/>
      <c r="C102" s="355"/>
      <c r="D102" s="376"/>
      <c r="E102" s="297"/>
      <c r="F102" s="236"/>
      <c r="G102" s="237"/>
      <c r="H102" s="237"/>
      <c r="I102" s="81" t="s">
        <v>249</v>
      </c>
      <c r="J102" s="144">
        <v>400</v>
      </c>
      <c r="K102" s="221"/>
      <c r="L102" s="251"/>
      <c r="M102" s="251"/>
      <c r="N102" s="3"/>
    </row>
    <row r="103" spans="1:14" s="4" customFormat="1" ht="12" x14ac:dyDescent="0.2">
      <c r="A103" s="359"/>
      <c r="B103" s="357"/>
      <c r="C103" s="355"/>
      <c r="D103" s="376"/>
      <c r="E103" s="296">
        <v>11</v>
      </c>
      <c r="F103" s="235" t="s">
        <v>60</v>
      </c>
      <c r="G103" s="279" t="s">
        <v>250</v>
      </c>
      <c r="H103" s="219" t="s">
        <v>72</v>
      </c>
      <c r="I103" s="81" t="s">
        <v>248</v>
      </c>
      <c r="J103" s="144">
        <v>8</v>
      </c>
      <c r="K103" s="221"/>
      <c r="L103" s="251"/>
      <c r="M103" s="251"/>
      <c r="N103" s="3"/>
    </row>
    <row r="104" spans="1:14" s="4" customFormat="1" ht="12" x14ac:dyDescent="0.2">
      <c r="A104" s="359"/>
      <c r="B104" s="357"/>
      <c r="C104" s="355"/>
      <c r="D104" s="376"/>
      <c r="E104" s="297"/>
      <c r="F104" s="236"/>
      <c r="G104" s="280"/>
      <c r="H104" s="233"/>
      <c r="I104" s="81" t="s">
        <v>249</v>
      </c>
      <c r="J104" s="144">
        <v>600</v>
      </c>
      <c r="K104" s="221"/>
      <c r="L104" s="251"/>
      <c r="M104" s="251"/>
      <c r="N104" s="3"/>
    </row>
    <row r="105" spans="1:14" s="4" customFormat="1" ht="12" x14ac:dyDescent="0.2">
      <c r="A105" s="359"/>
      <c r="B105" s="357"/>
      <c r="C105" s="355"/>
      <c r="D105" s="376"/>
      <c r="E105" s="84">
        <v>12</v>
      </c>
      <c r="F105" s="85" t="s">
        <v>196</v>
      </c>
      <c r="G105" s="83" t="s">
        <v>224</v>
      </c>
      <c r="H105" s="83" t="s">
        <v>72</v>
      </c>
      <c r="I105" s="81" t="s">
        <v>251</v>
      </c>
      <c r="J105" s="144">
        <v>300</v>
      </c>
      <c r="K105" s="221"/>
      <c r="L105" s="251"/>
      <c r="M105" s="251"/>
      <c r="N105" s="3"/>
    </row>
    <row r="106" spans="1:14" s="4" customFormat="1" ht="12" x14ac:dyDescent="0.2">
      <c r="A106" s="359"/>
      <c r="B106" s="357"/>
      <c r="C106" s="355"/>
      <c r="D106" s="376"/>
      <c r="E106" s="305">
        <v>13</v>
      </c>
      <c r="F106" s="300" t="s">
        <v>252</v>
      </c>
      <c r="G106" s="237" t="s">
        <v>224</v>
      </c>
      <c r="H106" s="237" t="s">
        <v>72</v>
      </c>
      <c r="I106" s="81" t="s">
        <v>253</v>
      </c>
      <c r="J106" s="144">
        <v>400</v>
      </c>
      <c r="K106" s="221"/>
      <c r="L106" s="251"/>
      <c r="M106" s="251"/>
      <c r="N106" s="3"/>
    </row>
    <row r="107" spans="1:14" s="4" customFormat="1" ht="12" x14ac:dyDescent="0.2">
      <c r="A107" s="359"/>
      <c r="B107" s="357"/>
      <c r="C107" s="355"/>
      <c r="D107" s="376"/>
      <c r="E107" s="305"/>
      <c r="F107" s="300"/>
      <c r="G107" s="237"/>
      <c r="H107" s="237"/>
      <c r="I107" s="81" t="s">
        <v>254</v>
      </c>
      <c r="J107" s="144">
        <v>5.4</v>
      </c>
      <c r="K107" s="214"/>
      <c r="L107" s="252"/>
      <c r="M107" s="251"/>
      <c r="N107" s="3"/>
    </row>
    <row r="108" spans="1:14" s="4" customFormat="1" ht="24" x14ac:dyDescent="0.2">
      <c r="A108" s="359"/>
      <c r="B108" s="357"/>
      <c r="C108" s="355"/>
      <c r="D108" s="376"/>
      <c r="E108" s="39">
        <v>14</v>
      </c>
      <c r="F108" s="74" t="s">
        <v>548</v>
      </c>
      <c r="G108" s="39" t="s">
        <v>224</v>
      </c>
      <c r="H108" s="39" t="s">
        <v>72</v>
      </c>
      <c r="I108" s="76" t="s">
        <v>549</v>
      </c>
      <c r="J108" s="145">
        <v>20</v>
      </c>
      <c r="K108" s="213" t="s">
        <v>464</v>
      </c>
      <c r="L108" s="253">
        <f>178.5-L115</f>
        <v>162.5</v>
      </c>
      <c r="M108" s="251"/>
      <c r="N108" s="3"/>
    </row>
    <row r="109" spans="1:14" s="4" customFormat="1" ht="12" x14ac:dyDescent="0.2">
      <c r="A109" s="359"/>
      <c r="B109" s="357"/>
      <c r="C109" s="355"/>
      <c r="D109" s="376"/>
      <c r="E109" s="198">
        <v>15</v>
      </c>
      <c r="F109" s="244" t="s">
        <v>550</v>
      </c>
      <c r="G109" s="215" t="s">
        <v>224</v>
      </c>
      <c r="H109" s="215" t="s">
        <v>72</v>
      </c>
      <c r="I109" s="154" t="s">
        <v>551</v>
      </c>
      <c r="J109" s="145">
        <v>10</v>
      </c>
      <c r="K109" s="221"/>
      <c r="L109" s="251"/>
      <c r="M109" s="251"/>
      <c r="N109" s="3"/>
    </row>
    <row r="110" spans="1:14" s="4" customFormat="1" ht="12" x14ac:dyDescent="0.2">
      <c r="A110" s="359"/>
      <c r="B110" s="357"/>
      <c r="C110" s="355"/>
      <c r="D110" s="376"/>
      <c r="E110" s="200"/>
      <c r="F110" s="245"/>
      <c r="G110" s="217"/>
      <c r="H110" s="217"/>
      <c r="I110" s="154" t="s">
        <v>552</v>
      </c>
      <c r="J110" s="145">
        <v>100</v>
      </c>
      <c r="K110" s="221"/>
      <c r="L110" s="251"/>
      <c r="M110" s="251"/>
      <c r="N110" s="3"/>
    </row>
    <row r="111" spans="1:14" s="4" customFormat="1" ht="12" x14ac:dyDescent="0.2">
      <c r="A111" s="359"/>
      <c r="B111" s="357"/>
      <c r="C111" s="355"/>
      <c r="D111" s="376"/>
      <c r="E111" s="67">
        <v>16</v>
      </c>
      <c r="F111" s="68" t="s">
        <v>628</v>
      </c>
      <c r="G111" s="39" t="s">
        <v>224</v>
      </c>
      <c r="H111" s="39" t="s">
        <v>72</v>
      </c>
      <c r="I111" s="58" t="s">
        <v>564</v>
      </c>
      <c r="J111" s="165" t="s">
        <v>143</v>
      </c>
      <c r="K111" s="221"/>
      <c r="L111" s="251"/>
      <c r="M111" s="251"/>
      <c r="N111" s="3"/>
    </row>
    <row r="112" spans="1:14" s="4" customFormat="1" ht="12" x14ac:dyDescent="0.2">
      <c r="A112" s="359"/>
      <c r="B112" s="357"/>
      <c r="C112" s="355"/>
      <c r="D112" s="376"/>
      <c r="E112" s="198">
        <v>17</v>
      </c>
      <c r="F112" s="244" t="s">
        <v>629</v>
      </c>
      <c r="G112" s="215" t="s">
        <v>250</v>
      </c>
      <c r="H112" s="215" t="s">
        <v>72</v>
      </c>
      <c r="I112" s="58" t="s">
        <v>570</v>
      </c>
      <c r="J112" s="165" t="s">
        <v>143</v>
      </c>
      <c r="K112" s="221"/>
      <c r="L112" s="251"/>
      <c r="M112" s="251"/>
      <c r="N112" s="3"/>
    </row>
    <row r="113" spans="1:14" s="4" customFormat="1" ht="12" x14ac:dyDescent="0.2">
      <c r="A113" s="359"/>
      <c r="B113" s="357"/>
      <c r="C113" s="355"/>
      <c r="D113" s="376"/>
      <c r="E113" s="200"/>
      <c r="F113" s="245"/>
      <c r="G113" s="217"/>
      <c r="H113" s="217"/>
      <c r="I113" s="58" t="s">
        <v>145</v>
      </c>
      <c r="J113" s="165" t="s">
        <v>143</v>
      </c>
      <c r="K113" s="221"/>
      <c r="L113" s="251"/>
      <c r="M113" s="251"/>
      <c r="N113" s="3"/>
    </row>
    <row r="114" spans="1:14" s="4" customFormat="1" ht="24" x14ac:dyDescent="0.2">
      <c r="A114" s="359"/>
      <c r="B114" s="357"/>
      <c r="C114" s="355"/>
      <c r="D114" s="376"/>
      <c r="E114" s="87">
        <v>18</v>
      </c>
      <c r="F114" s="88" t="s">
        <v>553</v>
      </c>
      <c r="G114" s="89" t="s">
        <v>224</v>
      </c>
      <c r="H114" s="90" t="s">
        <v>72</v>
      </c>
      <c r="I114" s="91" t="s">
        <v>552</v>
      </c>
      <c r="J114" s="92">
        <v>400</v>
      </c>
      <c r="K114" s="221"/>
      <c r="L114" s="251"/>
      <c r="M114" s="251"/>
      <c r="N114" s="3"/>
    </row>
    <row r="115" spans="1:14" s="4" customFormat="1" ht="24" x14ac:dyDescent="0.2">
      <c r="A115" s="380"/>
      <c r="B115" s="379"/>
      <c r="C115" s="378"/>
      <c r="D115" s="377"/>
      <c r="E115" s="87">
        <v>19</v>
      </c>
      <c r="F115" s="88" t="s">
        <v>711</v>
      </c>
      <c r="G115" s="89" t="s">
        <v>632</v>
      </c>
      <c r="H115" s="90" t="s">
        <v>633</v>
      </c>
      <c r="I115" s="91" t="s">
        <v>685</v>
      </c>
      <c r="J115" s="92" t="s">
        <v>643</v>
      </c>
      <c r="K115" s="72" t="s">
        <v>464</v>
      </c>
      <c r="L115" s="93">
        <v>16</v>
      </c>
      <c r="M115" s="251"/>
      <c r="N115" s="3"/>
    </row>
    <row r="116" spans="1:14" s="2" customFormat="1" ht="24" x14ac:dyDescent="0.2">
      <c r="A116" s="352">
        <v>1</v>
      </c>
      <c r="B116" s="318">
        <v>2</v>
      </c>
      <c r="C116" s="316">
        <v>2</v>
      </c>
      <c r="D116" s="317" t="s">
        <v>24</v>
      </c>
      <c r="E116" s="34">
        <v>1</v>
      </c>
      <c r="F116" s="59" t="s">
        <v>479</v>
      </c>
      <c r="G116" s="34" t="s">
        <v>64</v>
      </c>
      <c r="H116" s="34" t="s">
        <v>478</v>
      </c>
      <c r="I116" s="70" t="s">
        <v>477</v>
      </c>
      <c r="J116" s="145" t="s">
        <v>623</v>
      </c>
      <c r="K116" s="213" t="s">
        <v>481</v>
      </c>
      <c r="L116" s="213">
        <v>8</v>
      </c>
      <c r="M116" s="213">
        <v>8</v>
      </c>
    </row>
    <row r="117" spans="1:14" s="2" customFormat="1" ht="12" x14ac:dyDescent="0.2">
      <c r="A117" s="352"/>
      <c r="B117" s="318"/>
      <c r="C117" s="316"/>
      <c r="D117" s="317"/>
      <c r="E117" s="215">
        <v>2</v>
      </c>
      <c r="F117" s="231" t="s">
        <v>480</v>
      </c>
      <c r="G117" s="215" t="s">
        <v>624</v>
      </c>
      <c r="H117" s="215" t="s">
        <v>93</v>
      </c>
      <c r="I117" s="70" t="s">
        <v>184</v>
      </c>
      <c r="J117" s="145">
        <v>1</v>
      </c>
      <c r="K117" s="221"/>
      <c r="L117" s="221"/>
      <c r="M117" s="221"/>
      <c r="N117" s="3"/>
    </row>
    <row r="118" spans="1:14" s="2" customFormat="1" ht="12" x14ac:dyDescent="0.2">
      <c r="A118" s="352"/>
      <c r="B118" s="318"/>
      <c r="C118" s="316"/>
      <c r="D118" s="317"/>
      <c r="E118" s="217"/>
      <c r="F118" s="232"/>
      <c r="G118" s="217"/>
      <c r="H118" s="217"/>
      <c r="I118" s="70" t="s">
        <v>258</v>
      </c>
      <c r="J118" s="145">
        <v>50</v>
      </c>
      <c r="K118" s="221"/>
      <c r="L118" s="221"/>
      <c r="M118" s="221"/>
      <c r="N118" s="3"/>
    </row>
    <row r="119" spans="1:14" s="2" customFormat="1" ht="12" x14ac:dyDescent="0.2">
      <c r="A119" s="352"/>
      <c r="B119" s="318"/>
      <c r="C119" s="316"/>
      <c r="D119" s="317"/>
      <c r="E119" s="215">
        <v>3</v>
      </c>
      <c r="F119" s="231" t="s">
        <v>544</v>
      </c>
      <c r="G119" s="215" t="s">
        <v>624</v>
      </c>
      <c r="H119" s="215" t="s">
        <v>476</v>
      </c>
      <c r="I119" s="70" t="s">
        <v>184</v>
      </c>
      <c r="J119" s="145">
        <v>2</v>
      </c>
      <c r="K119" s="221"/>
      <c r="L119" s="221"/>
      <c r="M119" s="221"/>
      <c r="N119" s="3"/>
    </row>
    <row r="120" spans="1:14" s="2" customFormat="1" ht="12" x14ac:dyDescent="0.2">
      <c r="A120" s="352"/>
      <c r="B120" s="318"/>
      <c r="C120" s="316"/>
      <c r="D120" s="317"/>
      <c r="E120" s="217"/>
      <c r="F120" s="232"/>
      <c r="G120" s="217"/>
      <c r="H120" s="217"/>
      <c r="I120" s="70" t="s">
        <v>258</v>
      </c>
      <c r="J120" s="145">
        <v>25</v>
      </c>
      <c r="K120" s="221"/>
      <c r="L120" s="221"/>
      <c r="M120" s="221"/>
      <c r="N120" s="3"/>
    </row>
    <row r="121" spans="1:14" s="2" customFormat="1" ht="12" x14ac:dyDescent="0.2">
      <c r="A121" s="352"/>
      <c r="B121" s="318"/>
      <c r="C121" s="316"/>
      <c r="D121" s="317"/>
      <c r="E121" s="271">
        <v>4</v>
      </c>
      <c r="F121" s="249" t="s">
        <v>482</v>
      </c>
      <c r="G121" s="215" t="s">
        <v>624</v>
      </c>
      <c r="H121" s="361" t="s">
        <v>45</v>
      </c>
      <c r="I121" s="70" t="s">
        <v>184</v>
      </c>
      <c r="J121" s="145">
        <v>2</v>
      </c>
      <c r="K121" s="221"/>
      <c r="L121" s="221"/>
      <c r="M121" s="221"/>
      <c r="N121" s="3"/>
    </row>
    <row r="122" spans="1:14" s="4" customFormat="1" ht="12" x14ac:dyDescent="0.2">
      <c r="A122" s="352"/>
      <c r="B122" s="318"/>
      <c r="C122" s="316"/>
      <c r="D122" s="317"/>
      <c r="E122" s="271"/>
      <c r="F122" s="249"/>
      <c r="G122" s="217"/>
      <c r="H122" s="362"/>
      <c r="I122" s="70" t="s">
        <v>258</v>
      </c>
      <c r="J122" s="145">
        <v>125</v>
      </c>
      <c r="K122" s="214"/>
      <c r="L122" s="214"/>
      <c r="M122" s="214"/>
      <c r="N122" s="3"/>
    </row>
    <row r="123" spans="1:14" s="4" customFormat="1" ht="24" x14ac:dyDescent="0.2">
      <c r="A123" s="358">
        <v>1</v>
      </c>
      <c r="B123" s="356">
        <v>2</v>
      </c>
      <c r="C123" s="354">
        <v>3</v>
      </c>
      <c r="D123" s="225" t="s">
        <v>25</v>
      </c>
      <c r="E123" s="34">
        <v>1</v>
      </c>
      <c r="F123" s="73" t="s">
        <v>466</v>
      </c>
      <c r="G123" s="34" t="s">
        <v>624</v>
      </c>
      <c r="H123" s="34" t="s">
        <v>72</v>
      </c>
      <c r="I123" s="70" t="s">
        <v>467</v>
      </c>
      <c r="J123" s="145">
        <v>30</v>
      </c>
      <c r="K123" s="213" t="s">
        <v>464</v>
      </c>
      <c r="L123" s="253">
        <v>3</v>
      </c>
      <c r="M123" s="253">
        <f>L123+L139+L140</f>
        <v>67</v>
      </c>
      <c r="N123" s="3"/>
    </row>
    <row r="124" spans="1:14" s="4" customFormat="1" ht="12" x14ac:dyDescent="0.2">
      <c r="A124" s="359"/>
      <c r="B124" s="357"/>
      <c r="C124" s="355"/>
      <c r="D124" s="259"/>
      <c r="E124" s="271">
        <v>2</v>
      </c>
      <c r="F124" s="272" t="s">
        <v>468</v>
      </c>
      <c r="G124" s="215" t="s">
        <v>624</v>
      </c>
      <c r="H124" s="271" t="s">
        <v>72</v>
      </c>
      <c r="I124" s="75" t="s">
        <v>467</v>
      </c>
      <c r="J124" s="145">
        <v>65</v>
      </c>
      <c r="K124" s="221"/>
      <c r="L124" s="251"/>
      <c r="M124" s="251"/>
      <c r="N124" s="3"/>
    </row>
    <row r="125" spans="1:14" s="4" customFormat="1" ht="12" x14ac:dyDescent="0.2">
      <c r="A125" s="359"/>
      <c r="B125" s="357"/>
      <c r="C125" s="355"/>
      <c r="D125" s="259"/>
      <c r="E125" s="271"/>
      <c r="F125" s="272"/>
      <c r="G125" s="217"/>
      <c r="H125" s="271"/>
      <c r="I125" s="75" t="s">
        <v>469</v>
      </c>
      <c r="J125" s="145">
        <v>40</v>
      </c>
      <c r="K125" s="221"/>
      <c r="L125" s="251"/>
      <c r="M125" s="251"/>
      <c r="N125" s="3"/>
    </row>
    <row r="126" spans="1:14" s="4" customFormat="1" ht="12" x14ac:dyDescent="0.2">
      <c r="A126" s="359"/>
      <c r="B126" s="357"/>
      <c r="C126" s="355"/>
      <c r="D126" s="259"/>
      <c r="E126" s="34">
        <v>3</v>
      </c>
      <c r="F126" s="35" t="s">
        <v>470</v>
      </c>
      <c r="G126" s="34" t="s">
        <v>624</v>
      </c>
      <c r="H126" s="34" t="s">
        <v>400</v>
      </c>
      <c r="I126" s="76" t="s">
        <v>122</v>
      </c>
      <c r="J126" s="145">
        <v>12</v>
      </c>
      <c r="K126" s="221"/>
      <c r="L126" s="251"/>
      <c r="M126" s="251"/>
      <c r="N126" s="3"/>
    </row>
    <row r="127" spans="1:14" s="4" customFormat="1" ht="12" x14ac:dyDescent="0.2">
      <c r="A127" s="359"/>
      <c r="B127" s="357"/>
      <c r="C127" s="355"/>
      <c r="D127" s="259"/>
      <c r="E127" s="271">
        <v>4</v>
      </c>
      <c r="F127" s="249" t="s">
        <v>471</v>
      </c>
      <c r="G127" s="215" t="s">
        <v>624</v>
      </c>
      <c r="H127" s="271" t="s">
        <v>72</v>
      </c>
      <c r="I127" s="70" t="s">
        <v>184</v>
      </c>
      <c r="J127" s="145">
        <v>2</v>
      </c>
      <c r="K127" s="221"/>
      <c r="L127" s="251"/>
      <c r="M127" s="251"/>
      <c r="N127" s="3"/>
    </row>
    <row r="128" spans="1:14" s="4" customFormat="1" ht="12" x14ac:dyDescent="0.2">
      <c r="A128" s="359"/>
      <c r="B128" s="357"/>
      <c r="C128" s="355"/>
      <c r="D128" s="259"/>
      <c r="E128" s="271"/>
      <c r="F128" s="249"/>
      <c r="G128" s="217"/>
      <c r="H128" s="271"/>
      <c r="I128" s="70" t="s">
        <v>146</v>
      </c>
      <c r="J128" s="145">
        <v>20</v>
      </c>
      <c r="K128" s="221"/>
      <c r="L128" s="251"/>
      <c r="M128" s="251"/>
      <c r="N128" s="3"/>
    </row>
    <row r="129" spans="1:14" s="4" customFormat="1" ht="12" x14ac:dyDescent="0.2">
      <c r="A129" s="359"/>
      <c r="B129" s="357"/>
      <c r="C129" s="355"/>
      <c r="D129" s="259"/>
      <c r="E129" s="271">
        <v>5</v>
      </c>
      <c r="F129" s="249" t="s">
        <v>472</v>
      </c>
      <c r="G129" s="215" t="s">
        <v>624</v>
      </c>
      <c r="H129" s="234" t="s">
        <v>400</v>
      </c>
      <c r="I129" s="70" t="s">
        <v>184</v>
      </c>
      <c r="J129" s="145">
        <v>5</v>
      </c>
      <c r="K129" s="221"/>
      <c r="L129" s="251"/>
      <c r="M129" s="251"/>
      <c r="N129" s="3"/>
    </row>
    <row r="130" spans="1:14" s="4" customFormat="1" ht="12" x14ac:dyDescent="0.2">
      <c r="A130" s="359"/>
      <c r="B130" s="357"/>
      <c r="C130" s="355"/>
      <c r="D130" s="259"/>
      <c r="E130" s="271"/>
      <c r="F130" s="249"/>
      <c r="G130" s="217"/>
      <c r="H130" s="234"/>
      <c r="I130" s="70" t="s">
        <v>146</v>
      </c>
      <c r="J130" s="145">
        <v>50</v>
      </c>
      <c r="K130" s="221"/>
      <c r="L130" s="251"/>
      <c r="M130" s="251"/>
      <c r="N130" s="3"/>
    </row>
    <row r="131" spans="1:14" s="4" customFormat="1" ht="12" x14ac:dyDescent="0.2">
      <c r="A131" s="359"/>
      <c r="B131" s="357"/>
      <c r="C131" s="355"/>
      <c r="D131" s="259"/>
      <c r="E131" s="271">
        <v>6</v>
      </c>
      <c r="F131" s="249" t="s">
        <v>473</v>
      </c>
      <c r="G131" s="215" t="s">
        <v>624</v>
      </c>
      <c r="H131" s="234" t="s">
        <v>72</v>
      </c>
      <c r="I131" s="70" t="s">
        <v>184</v>
      </c>
      <c r="J131" s="145">
        <v>2</v>
      </c>
      <c r="K131" s="221"/>
      <c r="L131" s="251"/>
      <c r="M131" s="251"/>
      <c r="N131" s="3"/>
    </row>
    <row r="132" spans="1:14" s="4" customFormat="1" ht="12" x14ac:dyDescent="0.2">
      <c r="A132" s="359"/>
      <c r="B132" s="357"/>
      <c r="C132" s="355"/>
      <c r="D132" s="259"/>
      <c r="E132" s="271"/>
      <c r="F132" s="249"/>
      <c r="G132" s="217"/>
      <c r="H132" s="234"/>
      <c r="I132" s="70" t="s">
        <v>146</v>
      </c>
      <c r="J132" s="145">
        <v>20</v>
      </c>
      <c r="K132" s="221"/>
      <c r="L132" s="251"/>
      <c r="M132" s="251"/>
      <c r="N132" s="3"/>
    </row>
    <row r="133" spans="1:14" s="4" customFormat="1" ht="12" x14ac:dyDescent="0.2">
      <c r="A133" s="359"/>
      <c r="B133" s="357"/>
      <c r="C133" s="355"/>
      <c r="D133" s="259"/>
      <c r="E133" s="271">
        <v>7</v>
      </c>
      <c r="F133" s="231" t="s">
        <v>474</v>
      </c>
      <c r="G133" s="215" t="s">
        <v>624</v>
      </c>
      <c r="H133" s="234" t="s">
        <v>72</v>
      </c>
      <c r="I133" s="70" t="s">
        <v>184</v>
      </c>
      <c r="J133" s="145">
        <v>5</v>
      </c>
      <c r="K133" s="221"/>
      <c r="L133" s="251"/>
      <c r="M133" s="251"/>
      <c r="N133" s="3"/>
    </row>
    <row r="134" spans="1:14" s="4" customFormat="1" ht="12" x14ac:dyDescent="0.2">
      <c r="A134" s="359"/>
      <c r="B134" s="357"/>
      <c r="C134" s="355"/>
      <c r="D134" s="259"/>
      <c r="E134" s="271"/>
      <c r="F134" s="232"/>
      <c r="G134" s="217"/>
      <c r="H134" s="234"/>
      <c r="I134" s="70" t="s">
        <v>146</v>
      </c>
      <c r="J134" s="145">
        <v>50</v>
      </c>
      <c r="K134" s="221"/>
      <c r="L134" s="251"/>
      <c r="M134" s="251"/>
      <c r="N134" s="3"/>
    </row>
    <row r="135" spans="1:14" s="4" customFormat="1" ht="12" x14ac:dyDescent="0.2">
      <c r="A135" s="359"/>
      <c r="B135" s="357"/>
      <c r="C135" s="355"/>
      <c r="D135" s="259"/>
      <c r="E135" s="271">
        <v>8</v>
      </c>
      <c r="F135" s="249" t="s">
        <v>475</v>
      </c>
      <c r="G135" s="215" t="s">
        <v>624</v>
      </c>
      <c r="H135" s="271" t="s">
        <v>72</v>
      </c>
      <c r="I135" s="70" t="s">
        <v>184</v>
      </c>
      <c r="J135" s="145">
        <v>15</v>
      </c>
      <c r="K135" s="221"/>
      <c r="L135" s="251"/>
      <c r="M135" s="251"/>
      <c r="N135" s="3"/>
    </row>
    <row r="136" spans="1:14" s="4" customFormat="1" ht="12" x14ac:dyDescent="0.2">
      <c r="A136" s="359"/>
      <c r="B136" s="357"/>
      <c r="C136" s="355"/>
      <c r="D136" s="259"/>
      <c r="E136" s="271"/>
      <c r="F136" s="249"/>
      <c r="G136" s="217"/>
      <c r="H136" s="271"/>
      <c r="I136" s="70" t="s">
        <v>146</v>
      </c>
      <c r="J136" s="145">
        <v>150</v>
      </c>
      <c r="K136" s="221"/>
      <c r="L136" s="251"/>
      <c r="M136" s="251"/>
      <c r="N136" s="3"/>
    </row>
    <row r="137" spans="1:14" s="4" customFormat="1" ht="12" x14ac:dyDescent="0.2">
      <c r="A137" s="359"/>
      <c r="B137" s="357"/>
      <c r="C137" s="355"/>
      <c r="D137" s="259"/>
      <c r="E137" s="34">
        <v>9</v>
      </c>
      <c r="F137" s="35" t="s">
        <v>484</v>
      </c>
      <c r="G137" s="34" t="s">
        <v>624</v>
      </c>
      <c r="H137" s="34" t="s">
        <v>97</v>
      </c>
      <c r="I137" s="70" t="s">
        <v>110</v>
      </c>
      <c r="J137" s="77">
        <v>1</v>
      </c>
      <c r="K137" s="221"/>
      <c r="L137" s="251"/>
      <c r="M137" s="251"/>
      <c r="N137" s="3"/>
    </row>
    <row r="138" spans="1:14" s="4" customFormat="1" ht="24" x14ac:dyDescent="0.2">
      <c r="A138" s="359"/>
      <c r="B138" s="357"/>
      <c r="C138" s="355"/>
      <c r="D138" s="259"/>
      <c r="E138" s="34">
        <v>10</v>
      </c>
      <c r="F138" s="69" t="s">
        <v>483</v>
      </c>
      <c r="G138" s="34" t="s">
        <v>624</v>
      </c>
      <c r="H138" s="34" t="s">
        <v>72</v>
      </c>
      <c r="I138" s="76" t="s">
        <v>124</v>
      </c>
      <c r="J138" s="145">
        <v>1</v>
      </c>
      <c r="K138" s="214"/>
      <c r="L138" s="252"/>
      <c r="M138" s="251"/>
      <c r="N138" s="3"/>
    </row>
    <row r="139" spans="1:14" s="16" customFormat="1" ht="48" x14ac:dyDescent="0.2">
      <c r="A139" s="359"/>
      <c r="B139" s="357"/>
      <c r="C139" s="355"/>
      <c r="D139" s="259"/>
      <c r="E139" s="145">
        <v>11</v>
      </c>
      <c r="F139" s="113" t="s">
        <v>487</v>
      </c>
      <c r="G139" s="145" t="s">
        <v>627</v>
      </c>
      <c r="H139" s="145" t="s">
        <v>72</v>
      </c>
      <c r="I139" s="76" t="s">
        <v>486</v>
      </c>
      <c r="J139" s="145">
        <v>1</v>
      </c>
      <c r="K139" s="388" t="s">
        <v>542</v>
      </c>
      <c r="L139" s="391">
        <v>54.4</v>
      </c>
      <c r="M139" s="251"/>
      <c r="N139" s="15"/>
    </row>
    <row r="140" spans="1:14" s="4" customFormat="1" ht="60" x14ac:dyDescent="0.2">
      <c r="A140" s="359"/>
      <c r="B140" s="357"/>
      <c r="C140" s="355"/>
      <c r="D140" s="259"/>
      <c r="E140" s="34" t="s">
        <v>625</v>
      </c>
      <c r="F140" s="69" t="s">
        <v>662</v>
      </c>
      <c r="G140" s="34" t="s">
        <v>624</v>
      </c>
      <c r="H140" s="34" t="s">
        <v>46</v>
      </c>
      <c r="I140" s="76" t="s">
        <v>663</v>
      </c>
      <c r="J140" s="145">
        <v>4</v>
      </c>
      <c r="K140" s="389" t="s">
        <v>707</v>
      </c>
      <c r="L140" s="392">
        <v>9.6</v>
      </c>
      <c r="M140" s="251"/>
      <c r="N140" s="3"/>
    </row>
    <row r="141" spans="1:14" s="4" customFormat="1" ht="13.9" customHeight="1" x14ac:dyDescent="0.2">
      <c r="A141" s="359"/>
      <c r="B141" s="357"/>
      <c r="C141" s="355"/>
      <c r="D141" s="259"/>
      <c r="E141" s="273" t="s">
        <v>700</v>
      </c>
      <c r="F141" s="264" t="s">
        <v>664</v>
      </c>
      <c r="G141" s="215" t="s">
        <v>624</v>
      </c>
      <c r="H141" s="215" t="s">
        <v>661</v>
      </c>
      <c r="I141" s="76" t="s">
        <v>666</v>
      </c>
      <c r="J141" s="145">
        <v>4</v>
      </c>
      <c r="K141" s="389"/>
      <c r="L141" s="392"/>
      <c r="M141" s="251"/>
      <c r="N141" s="3"/>
    </row>
    <row r="142" spans="1:14" s="4" customFormat="1" ht="9.6" customHeight="1" x14ac:dyDescent="0.2">
      <c r="A142" s="359"/>
      <c r="B142" s="357"/>
      <c r="C142" s="355"/>
      <c r="D142" s="259"/>
      <c r="E142" s="274"/>
      <c r="F142" s="265"/>
      <c r="G142" s="217"/>
      <c r="H142" s="217"/>
      <c r="I142" s="76" t="s">
        <v>258</v>
      </c>
      <c r="J142" s="145">
        <v>48</v>
      </c>
      <c r="K142" s="389"/>
      <c r="L142" s="392"/>
      <c r="M142" s="251"/>
      <c r="N142" s="3"/>
    </row>
    <row r="143" spans="1:14" s="4" customFormat="1" ht="17.25" customHeight="1" x14ac:dyDescent="0.2">
      <c r="A143" s="359"/>
      <c r="B143" s="357"/>
      <c r="C143" s="355"/>
      <c r="D143" s="259"/>
      <c r="E143" s="273" t="s">
        <v>701</v>
      </c>
      <c r="F143" s="264" t="s">
        <v>668</v>
      </c>
      <c r="G143" s="215" t="s">
        <v>624</v>
      </c>
      <c r="H143" s="215" t="s">
        <v>667</v>
      </c>
      <c r="I143" s="76" t="s">
        <v>665</v>
      </c>
      <c r="J143" s="145">
        <v>1</v>
      </c>
      <c r="K143" s="389"/>
      <c r="L143" s="392"/>
      <c r="M143" s="251"/>
      <c r="N143" s="3"/>
    </row>
    <row r="144" spans="1:14" s="4" customFormat="1" ht="17.25" customHeight="1" x14ac:dyDescent="0.2">
      <c r="A144" s="359"/>
      <c r="B144" s="357"/>
      <c r="C144" s="355"/>
      <c r="D144" s="259"/>
      <c r="E144" s="274"/>
      <c r="F144" s="265"/>
      <c r="G144" s="217"/>
      <c r="H144" s="217"/>
      <c r="I144" s="76" t="s">
        <v>258</v>
      </c>
      <c r="J144" s="145">
        <v>20</v>
      </c>
      <c r="K144" s="389"/>
      <c r="L144" s="392"/>
      <c r="M144" s="251"/>
      <c r="N144" s="3"/>
    </row>
    <row r="145" spans="1:14" s="4" customFormat="1" ht="17.25" customHeight="1" x14ac:dyDescent="0.2">
      <c r="A145" s="359"/>
      <c r="B145" s="357"/>
      <c r="C145" s="355"/>
      <c r="D145" s="259"/>
      <c r="E145" s="273" t="s">
        <v>702</v>
      </c>
      <c r="F145" s="264" t="s">
        <v>669</v>
      </c>
      <c r="G145" s="215" t="s">
        <v>670</v>
      </c>
      <c r="H145" s="215" t="s">
        <v>46</v>
      </c>
      <c r="I145" s="76" t="s">
        <v>665</v>
      </c>
      <c r="J145" s="145">
        <v>16</v>
      </c>
      <c r="K145" s="389"/>
      <c r="L145" s="392"/>
      <c r="M145" s="251"/>
      <c r="N145" s="3"/>
    </row>
    <row r="146" spans="1:14" s="4" customFormat="1" ht="17.25" customHeight="1" x14ac:dyDescent="0.2">
      <c r="A146" s="359"/>
      <c r="B146" s="357"/>
      <c r="C146" s="355"/>
      <c r="D146" s="259"/>
      <c r="E146" s="274"/>
      <c r="F146" s="265"/>
      <c r="G146" s="217"/>
      <c r="H146" s="217"/>
      <c r="I146" s="76" t="s">
        <v>146</v>
      </c>
      <c r="J146" s="145">
        <v>48</v>
      </c>
      <c r="K146" s="389"/>
      <c r="L146" s="392"/>
      <c r="M146" s="251"/>
      <c r="N146" s="3"/>
    </row>
    <row r="147" spans="1:14" s="16" customFormat="1" ht="12" x14ac:dyDescent="0.2">
      <c r="A147" s="359"/>
      <c r="B147" s="357"/>
      <c r="C147" s="355"/>
      <c r="D147" s="259"/>
      <c r="E147" s="145" t="s">
        <v>699</v>
      </c>
      <c r="F147" s="113" t="s">
        <v>626</v>
      </c>
      <c r="G147" s="145" t="s">
        <v>44</v>
      </c>
      <c r="H147" s="145" t="s">
        <v>72</v>
      </c>
      <c r="I147" s="76" t="s">
        <v>703</v>
      </c>
      <c r="J147" s="145">
        <v>50</v>
      </c>
      <c r="K147" s="390"/>
      <c r="L147" s="393"/>
      <c r="M147" s="252"/>
      <c r="N147" s="15"/>
    </row>
    <row r="148" spans="1:14" s="4" customFormat="1" ht="24" x14ac:dyDescent="0.2">
      <c r="A148" s="310">
        <v>1</v>
      </c>
      <c r="B148" s="261">
        <v>2</v>
      </c>
      <c r="C148" s="229">
        <v>5</v>
      </c>
      <c r="D148" s="225" t="s">
        <v>26</v>
      </c>
      <c r="E148" s="94" t="s">
        <v>376</v>
      </c>
      <c r="F148" s="95" t="s">
        <v>377</v>
      </c>
      <c r="G148" s="94"/>
      <c r="H148" s="48"/>
      <c r="I148" s="96"/>
      <c r="J148" s="145"/>
      <c r="K148" s="386" t="s">
        <v>746</v>
      </c>
      <c r="L148" s="387"/>
      <c r="M148" s="292"/>
      <c r="N148" s="3"/>
    </row>
    <row r="149" spans="1:14" s="4" customFormat="1" ht="12" x14ac:dyDescent="0.2">
      <c r="A149" s="311"/>
      <c r="B149" s="262"/>
      <c r="C149" s="260"/>
      <c r="D149" s="259"/>
      <c r="E149" s="178"/>
      <c r="F149" s="179"/>
      <c r="G149" s="178"/>
      <c r="H149" s="53"/>
      <c r="I149" s="96"/>
      <c r="J149" s="181"/>
      <c r="K149" s="213" t="s">
        <v>464</v>
      </c>
      <c r="L149" s="251">
        <v>112.2</v>
      </c>
      <c r="M149" s="384">
        <f>L149+L195+L196+L203+L304</f>
        <v>383.4</v>
      </c>
      <c r="N149" s="3"/>
    </row>
    <row r="150" spans="1:14" s="4" customFormat="1" ht="12" x14ac:dyDescent="0.2">
      <c r="A150" s="311"/>
      <c r="B150" s="262"/>
      <c r="C150" s="260"/>
      <c r="D150" s="259"/>
      <c r="E150" s="219" t="s">
        <v>87</v>
      </c>
      <c r="F150" s="231" t="s">
        <v>458</v>
      </c>
      <c r="G150" s="282" t="s">
        <v>379</v>
      </c>
      <c r="H150" s="219" t="s">
        <v>72</v>
      </c>
      <c r="I150" s="97" t="s">
        <v>459</v>
      </c>
      <c r="J150" s="182">
        <v>1</v>
      </c>
      <c r="K150" s="221"/>
      <c r="L150" s="251"/>
      <c r="M150" s="384"/>
      <c r="N150" s="3"/>
    </row>
    <row r="151" spans="1:14" s="4" customFormat="1" ht="24" x14ac:dyDescent="0.2">
      <c r="A151" s="311"/>
      <c r="B151" s="262"/>
      <c r="C151" s="260"/>
      <c r="D151" s="259"/>
      <c r="E151" s="220"/>
      <c r="F151" s="281"/>
      <c r="G151" s="283"/>
      <c r="H151" s="220"/>
      <c r="I151" s="97" t="s">
        <v>460</v>
      </c>
      <c r="J151" s="182">
        <v>1</v>
      </c>
      <c r="K151" s="221"/>
      <c r="L151" s="251"/>
      <c r="M151" s="384"/>
      <c r="N151" s="3"/>
    </row>
    <row r="152" spans="1:14" s="4" customFormat="1" ht="24" x14ac:dyDescent="0.2">
      <c r="A152" s="311"/>
      <c r="B152" s="262"/>
      <c r="C152" s="260"/>
      <c r="D152" s="259"/>
      <c r="E152" s="233"/>
      <c r="F152" s="232"/>
      <c r="G152" s="284"/>
      <c r="H152" s="233"/>
      <c r="I152" s="97" t="s">
        <v>461</v>
      </c>
      <c r="J152" s="182">
        <v>1</v>
      </c>
      <c r="K152" s="221"/>
      <c r="L152" s="251"/>
      <c r="M152" s="384"/>
      <c r="N152" s="3"/>
    </row>
    <row r="153" spans="1:14" s="4" customFormat="1" ht="36" x14ac:dyDescent="0.2">
      <c r="A153" s="311"/>
      <c r="B153" s="262"/>
      <c r="C153" s="260"/>
      <c r="D153" s="259"/>
      <c r="E153" s="48" t="s">
        <v>91</v>
      </c>
      <c r="F153" s="50" t="s">
        <v>465</v>
      </c>
      <c r="G153" s="48" t="s">
        <v>379</v>
      </c>
      <c r="H153" s="48" t="s">
        <v>72</v>
      </c>
      <c r="I153" s="47" t="s">
        <v>397</v>
      </c>
      <c r="J153" s="145">
        <v>1</v>
      </c>
      <c r="K153" s="221"/>
      <c r="L153" s="251"/>
      <c r="M153" s="384"/>
      <c r="N153" s="3"/>
    </row>
    <row r="154" spans="1:14" s="4" customFormat="1" ht="12" x14ac:dyDescent="0.2">
      <c r="A154" s="311"/>
      <c r="B154" s="262"/>
      <c r="C154" s="260"/>
      <c r="D154" s="259"/>
      <c r="E154" s="53" t="s">
        <v>95</v>
      </c>
      <c r="F154" s="50" t="s">
        <v>454</v>
      </c>
      <c r="G154" s="48" t="s">
        <v>379</v>
      </c>
      <c r="H154" s="48" t="s">
        <v>72</v>
      </c>
      <c r="I154" s="47" t="s">
        <v>399</v>
      </c>
      <c r="J154" s="145">
        <v>1</v>
      </c>
      <c r="K154" s="221"/>
      <c r="L154" s="251"/>
      <c r="M154" s="384"/>
      <c r="N154" s="3"/>
    </row>
    <row r="155" spans="1:14" s="4" customFormat="1" ht="24" x14ac:dyDescent="0.2">
      <c r="A155" s="311"/>
      <c r="B155" s="262"/>
      <c r="C155" s="260"/>
      <c r="D155" s="259"/>
      <c r="E155" s="48" t="s">
        <v>99</v>
      </c>
      <c r="F155" s="98" t="s">
        <v>381</v>
      </c>
      <c r="G155" s="53" t="s">
        <v>379</v>
      </c>
      <c r="H155" s="53" t="s">
        <v>382</v>
      </c>
      <c r="I155" s="46" t="s">
        <v>383</v>
      </c>
      <c r="J155" s="145">
        <v>100</v>
      </c>
      <c r="K155" s="221"/>
      <c r="L155" s="251"/>
      <c r="M155" s="384"/>
      <c r="N155" s="3"/>
    </row>
    <row r="156" spans="1:14" s="4" customFormat="1" ht="24" x14ac:dyDescent="0.2">
      <c r="A156" s="311"/>
      <c r="B156" s="262"/>
      <c r="C156" s="260"/>
      <c r="D156" s="259"/>
      <c r="E156" s="53" t="s">
        <v>102</v>
      </c>
      <c r="F156" s="50" t="s">
        <v>384</v>
      </c>
      <c r="G156" s="48" t="s">
        <v>379</v>
      </c>
      <c r="H156" s="48" t="s">
        <v>382</v>
      </c>
      <c r="I156" s="46" t="s">
        <v>383</v>
      </c>
      <c r="J156" s="145">
        <v>100</v>
      </c>
      <c r="K156" s="221"/>
      <c r="L156" s="251"/>
      <c r="M156" s="384"/>
      <c r="N156" s="3"/>
    </row>
    <row r="157" spans="1:14" s="4" customFormat="1" ht="24" x14ac:dyDescent="0.2">
      <c r="A157" s="311"/>
      <c r="B157" s="262"/>
      <c r="C157" s="260"/>
      <c r="D157" s="259"/>
      <c r="E157" s="48" t="s">
        <v>390</v>
      </c>
      <c r="F157" s="50" t="s">
        <v>391</v>
      </c>
      <c r="G157" s="48" t="s">
        <v>692</v>
      </c>
      <c r="H157" s="48" t="s">
        <v>72</v>
      </c>
      <c r="I157" s="47" t="s">
        <v>392</v>
      </c>
      <c r="J157" s="145">
        <v>3</v>
      </c>
      <c r="K157" s="221"/>
      <c r="L157" s="251"/>
      <c r="M157" s="384"/>
      <c r="N157" s="3"/>
    </row>
    <row r="158" spans="1:14" s="4" customFormat="1" ht="24" x14ac:dyDescent="0.2">
      <c r="A158" s="311"/>
      <c r="B158" s="262"/>
      <c r="C158" s="260"/>
      <c r="D158" s="259"/>
      <c r="E158" s="48" t="s">
        <v>107</v>
      </c>
      <c r="F158" s="50" t="s">
        <v>393</v>
      </c>
      <c r="G158" s="48" t="s">
        <v>311</v>
      </c>
      <c r="H158" s="48" t="s">
        <v>72</v>
      </c>
      <c r="I158" s="47" t="s">
        <v>394</v>
      </c>
      <c r="J158" s="145">
        <v>5</v>
      </c>
      <c r="K158" s="221"/>
      <c r="L158" s="251"/>
      <c r="M158" s="384"/>
      <c r="N158" s="3"/>
    </row>
    <row r="159" spans="1:14" s="4" customFormat="1" ht="12" x14ac:dyDescent="0.2">
      <c r="A159" s="311"/>
      <c r="B159" s="262"/>
      <c r="C159" s="260"/>
      <c r="D159" s="259"/>
      <c r="E159" s="48" t="s">
        <v>117</v>
      </c>
      <c r="F159" s="50" t="s">
        <v>395</v>
      </c>
      <c r="G159" s="48" t="s">
        <v>424</v>
      </c>
      <c r="H159" s="48" t="s">
        <v>396</v>
      </c>
      <c r="I159" s="47" t="s">
        <v>447</v>
      </c>
      <c r="J159" s="145">
        <v>2</v>
      </c>
      <c r="K159" s="221"/>
      <c r="L159" s="251"/>
      <c r="M159" s="384"/>
      <c r="N159" s="3"/>
    </row>
    <row r="160" spans="1:14" s="4" customFormat="1" ht="12" x14ac:dyDescent="0.2">
      <c r="A160" s="311"/>
      <c r="B160" s="262"/>
      <c r="C160" s="260"/>
      <c r="D160" s="259"/>
      <c r="E160" s="48" t="s">
        <v>118</v>
      </c>
      <c r="F160" s="50" t="s">
        <v>378</v>
      </c>
      <c r="G160" s="48" t="s">
        <v>379</v>
      </c>
      <c r="H160" s="48" t="s">
        <v>72</v>
      </c>
      <c r="I160" s="99" t="s">
        <v>380</v>
      </c>
      <c r="J160" s="145">
        <v>2</v>
      </c>
      <c r="K160" s="221"/>
      <c r="L160" s="251"/>
      <c r="M160" s="384"/>
      <c r="N160" s="3"/>
    </row>
    <row r="161" spans="1:14" s="4" customFormat="1" ht="12" x14ac:dyDescent="0.2">
      <c r="A161" s="311"/>
      <c r="B161" s="262"/>
      <c r="C161" s="260"/>
      <c r="D161" s="259"/>
      <c r="E161" s="48" t="s">
        <v>398</v>
      </c>
      <c r="F161" s="50" t="s">
        <v>420</v>
      </c>
      <c r="G161" s="48" t="s">
        <v>379</v>
      </c>
      <c r="H161" s="48" t="s">
        <v>72</v>
      </c>
      <c r="I161" s="99" t="s">
        <v>421</v>
      </c>
      <c r="J161" s="145">
        <v>100</v>
      </c>
      <c r="K161" s="221"/>
      <c r="L161" s="251"/>
      <c r="M161" s="384"/>
      <c r="N161" s="3"/>
    </row>
    <row r="162" spans="1:14" s="4" customFormat="1" ht="24" x14ac:dyDescent="0.2">
      <c r="A162" s="311"/>
      <c r="B162" s="262"/>
      <c r="C162" s="260"/>
      <c r="D162" s="259"/>
      <c r="E162" s="48" t="s">
        <v>427</v>
      </c>
      <c r="F162" s="50" t="s">
        <v>635</v>
      </c>
      <c r="G162" s="48" t="s">
        <v>422</v>
      </c>
      <c r="H162" s="48" t="s">
        <v>108</v>
      </c>
      <c r="I162" s="47" t="s">
        <v>425</v>
      </c>
      <c r="J162" s="145">
        <v>1</v>
      </c>
      <c r="K162" s="221"/>
      <c r="L162" s="251"/>
      <c r="M162" s="384"/>
      <c r="N162" s="3"/>
    </row>
    <row r="163" spans="1:14" s="4" customFormat="1" ht="12" x14ac:dyDescent="0.2">
      <c r="A163" s="311"/>
      <c r="B163" s="262"/>
      <c r="C163" s="260"/>
      <c r="D163" s="259"/>
      <c r="E163" s="48" t="s">
        <v>428</v>
      </c>
      <c r="F163" s="50" t="s">
        <v>402</v>
      </c>
      <c r="G163" s="48" t="s">
        <v>426</v>
      </c>
      <c r="H163" s="100" t="s">
        <v>72</v>
      </c>
      <c r="I163" s="47" t="s">
        <v>403</v>
      </c>
      <c r="J163" s="145">
        <v>60</v>
      </c>
      <c r="K163" s="221"/>
      <c r="L163" s="251"/>
      <c r="M163" s="384"/>
      <c r="N163" s="3"/>
    </row>
    <row r="164" spans="1:14" s="4" customFormat="1" ht="24" x14ac:dyDescent="0.2">
      <c r="A164" s="311"/>
      <c r="B164" s="262"/>
      <c r="C164" s="260"/>
      <c r="D164" s="259"/>
      <c r="E164" s="48" t="s">
        <v>401</v>
      </c>
      <c r="F164" s="50" t="s">
        <v>429</v>
      </c>
      <c r="G164" s="48" t="s">
        <v>68</v>
      </c>
      <c r="H164" s="48" t="s">
        <v>430</v>
      </c>
      <c r="I164" s="47" t="s">
        <v>431</v>
      </c>
      <c r="J164" s="145">
        <v>1</v>
      </c>
      <c r="K164" s="221"/>
      <c r="L164" s="251"/>
      <c r="M164" s="384"/>
      <c r="N164" s="3"/>
    </row>
    <row r="165" spans="1:14" s="4" customFormat="1" ht="12" x14ac:dyDescent="0.2">
      <c r="A165" s="311"/>
      <c r="B165" s="262"/>
      <c r="C165" s="260"/>
      <c r="D165" s="259"/>
      <c r="E165" s="219" t="s">
        <v>432</v>
      </c>
      <c r="F165" s="240" t="s">
        <v>404</v>
      </c>
      <c r="G165" s="219" t="s">
        <v>379</v>
      </c>
      <c r="H165" s="219" t="s">
        <v>72</v>
      </c>
      <c r="I165" s="47" t="s">
        <v>405</v>
      </c>
      <c r="J165" s="145">
        <v>1</v>
      </c>
      <c r="K165" s="221"/>
      <c r="L165" s="251"/>
      <c r="M165" s="384"/>
      <c r="N165" s="3"/>
    </row>
    <row r="166" spans="1:14" s="4" customFormat="1" ht="12" x14ac:dyDescent="0.2">
      <c r="A166" s="311"/>
      <c r="B166" s="262"/>
      <c r="C166" s="260"/>
      <c r="D166" s="259"/>
      <c r="E166" s="233"/>
      <c r="F166" s="241"/>
      <c r="G166" s="233"/>
      <c r="H166" s="233"/>
      <c r="I166" s="47" t="s">
        <v>406</v>
      </c>
      <c r="J166" s="145">
        <v>4</v>
      </c>
      <c r="K166" s="221"/>
      <c r="L166" s="251"/>
      <c r="M166" s="384"/>
      <c r="N166" s="3"/>
    </row>
    <row r="167" spans="1:14" s="4" customFormat="1" ht="12" x14ac:dyDescent="0.2">
      <c r="A167" s="311"/>
      <c r="B167" s="262"/>
      <c r="C167" s="260"/>
      <c r="D167" s="259"/>
      <c r="E167" s="53" t="s">
        <v>433</v>
      </c>
      <c r="F167" s="50" t="s">
        <v>407</v>
      </c>
      <c r="G167" s="48" t="s">
        <v>408</v>
      </c>
      <c r="H167" s="48" t="s">
        <v>72</v>
      </c>
      <c r="I167" s="47" t="s">
        <v>409</v>
      </c>
      <c r="J167" s="145">
        <v>1</v>
      </c>
      <c r="K167" s="221"/>
      <c r="L167" s="251"/>
      <c r="M167" s="384"/>
      <c r="N167" s="3"/>
    </row>
    <row r="168" spans="1:14" s="4" customFormat="1" ht="12" x14ac:dyDescent="0.2">
      <c r="A168" s="311"/>
      <c r="B168" s="262"/>
      <c r="C168" s="260"/>
      <c r="D168" s="259"/>
      <c r="E168" s="279" t="s">
        <v>434</v>
      </c>
      <c r="F168" s="240" t="s">
        <v>410</v>
      </c>
      <c r="G168" s="219" t="s">
        <v>422</v>
      </c>
      <c r="H168" s="279" t="s">
        <v>108</v>
      </c>
      <c r="I168" s="46" t="s">
        <v>411</v>
      </c>
      <c r="J168" s="183">
        <v>100</v>
      </c>
      <c r="K168" s="221"/>
      <c r="L168" s="251"/>
      <c r="M168" s="384"/>
      <c r="N168" s="3"/>
    </row>
    <row r="169" spans="1:14" s="4" customFormat="1" ht="12" x14ac:dyDescent="0.2">
      <c r="A169" s="311"/>
      <c r="B169" s="262"/>
      <c r="C169" s="260"/>
      <c r="D169" s="259"/>
      <c r="E169" s="280"/>
      <c r="F169" s="241"/>
      <c r="G169" s="233"/>
      <c r="H169" s="280"/>
      <c r="I169" s="46" t="s">
        <v>412</v>
      </c>
      <c r="J169" s="183" t="s">
        <v>143</v>
      </c>
      <c r="K169" s="221"/>
      <c r="L169" s="251"/>
      <c r="M169" s="384"/>
      <c r="N169" s="3"/>
    </row>
    <row r="170" spans="1:14" s="4" customFormat="1" ht="12.75" customHeight="1" x14ac:dyDescent="0.2">
      <c r="A170" s="311"/>
      <c r="B170" s="262"/>
      <c r="C170" s="260"/>
      <c r="D170" s="259"/>
      <c r="E170" s="31" t="s">
        <v>435</v>
      </c>
      <c r="F170" s="50" t="s">
        <v>436</v>
      </c>
      <c r="G170" s="48" t="s">
        <v>438</v>
      </c>
      <c r="H170" s="31" t="s">
        <v>72</v>
      </c>
      <c r="I170" s="46" t="s">
        <v>437</v>
      </c>
      <c r="J170" s="183">
        <v>100</v>
      </c>
      <c r="K170" s="221"/>
      <c r="L170" s="251"/>
      <c r="M170" s="384"/>
      <c r="N170" s="3"/>
    </row>
    <row r="171" spans="1:14" s="4" customFormat="1" ht="24" x14ac:dyDescent="0.2">
      <c r="A171" s="311"/>
      <c r="B171" s="262"/>
      <c r="C171" s="260"/>
      <c r="D171" s="259"/>
      <c r="E171" s="31" t="s">
        <v>414</v>
      </c>
      <c r="F171" s="50" t="s">
        <v>415</v>
      </c>
      <c r="G171" s="48" t="s">
        <v>641</v>
      </c>
      <c r="H171" s="31" t="s">
        <v>72</v>
      </c>
      <c r="I171" s="46" t="s">
        <v>413</v>
      </c>
      <c r="J171" s="183">
        <v>5</v>
      </c>
      <c r="K171" s="221"/>
      <c r="L171" s="251"/>
      <c r="M171" s="384"/>
      <c r="N171" s="3"/>
    </row>
    <row r="172" spans="1:14" s="4" customFormat="1" ht="36" x14ac:dyDescent="0.2">
      <c r="A172" s="311"/>
      <c r="B172" s="262"/>
      <c r="C172" s="260"/>
      <c r="D172" s="259"/>
      <c r="E172" s="31" t="s">
        <v>416</v>
      </c>
      <c r="F172" s="50" t="s">
        <v>417</v>
      </c>
      <c r="G172" s="48" t="s">
        <v>379</v>
      </c>
      <c r="H172" s="57" t="s">
        <v>418</v>
      </c>
      <c r="I172" s="46" t="s">
        <v>419</v>
      </c>
      <c r="J172" s="183">
        <v>1</v>
      </c>
      <c r="K172" s="221"/>
      <c r="L172" s="251"/>
      <c r="M172" s="384"/>
      <c r="N172" s="3"/>
    </row>
    <row r="173" spans="1:14" s="4" customFormat="1" ht="12" x14ac:dyDescent="0.2">
      <c r="A173" s="311"/>
      <c r="B173" s="262"/>
      <c r="C173" s="260"/>
      <c r="D173" s="259"/>
      <c r="E173" s="42" t="s">
        <v>441</v>
      </c>
      <c r="F173" s="69" t="s">
        <v>636</v>
      </c>
      <c r="G173" s="34" t="s">
        <v>422</v>
      </c>
      <c r="H173" s="34" t="s">
        <v>97</v>
      </c>
      <c r="I173" s="76" t="s">
        <v>443</v>
      </c>
      <c r="J173" s="145">
        <v>1</v>
      </c>
      <c r="K173" s="221"/>
      <c r="L173" s="251"/>
      <c r="M173" s="384"/>
      <c r="N173" s="3"/>
    </row>
    <row r="174" spans="1:14" s="4" customFormat="1" ht="24" x14ac:dyDescent="0.2">
      <c r="A174" s="311"/>
      <c r="B174" s="262"/>
      <c r="C174" s="260"/>
      <c r="D174" s="259"/>
      <c r="E174" s="42" t="s">
        <v>442</v>
      </c>
      <c r="F174" s="69" t="s">
        <v>439</v>
      </c>
      <c r="G174" s="34" t="s">
        <v>422</v>
      </c>
      <c r="H174" s="34" t="s">
        <v>46</v>
      </c>
      <c r="I174" s="76" t="s">
        <v>440</v>
      </c>
      <c r="J174" s="145">
        <v>100</v>
      </c>
      <c r="K174" s="221"/>
      <c r="L174" s="251"/>
      <c r="M174" s="384"/>
      <c r="N174" s="3"/>
    </row>
    <row r="175" spans="1:14" s="4" customFormat="1" ht="12" x14ac:dyDescent="0.2">
      <c r="A175" s="311"/>
      <c r="B175" s="262"/>
      <c r="C175" s="260"/>
      <c r="D175" s="259"/>
      <c r="E175" s="42" t="s">
        <v>445</v>
      </c>
      <c r="F175" s="69" t="s">
        <v>444</v>
      </c>
      <c r="G175" s="34" t="s">
        <v>311</v>
      </c>
      <c r="H175" s="34" t="s">
        <v>97</v>
      </c>
      <c r="I175" s="76" t="s">
        <v>446</v>
      </c>
      <c r="J175" s="145">
        <v>1</v>
      </c>
      <c r="K175" s="221"/>
      <c r="L175" s="251"/>
      <c r="M175" s="384"/>
      <c r="N175" s="3"/>
    </row>
    <row r="176" spans="1:14" s="4" customFormat="1" ht="24" x14ac:dyDescent="0.2">
      <c r="A176" s="311"/>
      <c r="B176" s="262"/>
      <c r="C176" s="260"/>
      <c r="D176" s="259"/>
      <c r="E176" s="42" t="s">
        <v>448</v>
      </c>
      <c r="F176" s="69" t="s">
        <v>463</v>
      </c>
      <c r="G176" s="34" t="s">
        <v>379</v>
      </c>
      <c r="H176" s="34" t="s">
        <v>46</v>
      </c>
      <c r="I176" s="76" t="s">
        <v>453</v>
      </c>
      <c r="J176" s="145" t="s">
        <v>713</v>
      </c>
      <c r="K176" s="221"/>
      <c r="L176" s="251"/>
      <c r="M176" s="384"/>
      <c r="N176" s="3"/>
    </row>
    <row r="177" spans="1:14" s="4" customFormat="1" ht="24" x14ac:dyDescent="0.2">
      <c r="A177" s="311"/>
      <c r="B177" s="262"/>
      <c r="C177" s="260"/>
      <c r="D177" s="259"/>
      <c r="E177" s="42" t="s">
        <v>450</v>
      </c>
      <c r="F177" s="69" t="s">
        <v>449</v>
      </c>
      <c r="G177" s="34" t="s">
        <v>64</v>
      </c>
      <c r="H177" s="34" t="s">
        <v>46</v>
      </c>
      <c r="I177" s="76" t="s">
        <v>453</v>
      </c>
      <c r="J177" s="145" t="s">
        <v>714</v>
      </c>
      <c r="K177" s="221"/>
      <c r="L177" s="251"/>
      <c r="M177" s="384"/>
      <c r="N177" s="3"/>
    </row>
    <row r="178" spans="1:14" s="4" customFormat="1" ht="24" x14ac:dyDescent="0.2">
      <c r="A178" s="311"/>
      <c r="B178" s="262"/>
      <c r="C178" s="260"/>
      <c r="D178" s="259"/>
      <c r="E178" s="42" t="s">
        <v>452</v>
      </c>
      <c r="F178" s="69" t="s">
        <v>451</v>
      </c>
      <c r="G178" s="34" t="s">
        <v>379</v>
      </c>
      <c r="H178" s="34" t="s">
        <v>46</v>
      </c>
      <c r="I178" s="76" t="s">
        <v>453</v>
      </c>
      <c r="J178" s="145" t="s">
        <v>715</v>
      </c>
      <c r="K178" s="221"/>
      <c r="L178" s="251"/>
      <c r="M178" s="384"/>
      <c r="N178" s="3"/>
    </row>
    <row r="179" spans="1:14" s="4" customFormat="1" ht="12" x14ac:dyDescent="0.2">
      <c r="A179" s="311"/>
      <c r="B179" s="262"/>
      <c r="C179" s="260"/>
      <c r="D179" s="259"/>
      <c r="E179" s="42" t="s">
        <v>455</v>
      </c>
      <c r="F179" s="69" t="s">
        <v>637</v>
      </c>
      <c r="G179" s="34" t="s">
        <v>379</v>
      </c>
      <c r="H179" s="34" t="s">
        <v>108</v>
      </c>
      <c r="I179" s="76" t="s">
        <v>456</v>
      </c>
      <c r="J179" s="145">
        <v>1</v>
      </c>
      <c r="K179" s="221"/>
      <c r="L179" s="251"/>
      <c r="M179" s="384"/>
      <c r="N179" s="3"/>
    </row>
    <row r="180" spans="1:14" s="4" customFormat="1" ht="12" x14ac:dyDescent="0.2">
      <c r="A180" s="311"/>
      <c r="B180" s="262"/>
      <c r="C180" s="260"/>
      <c r="D180" s="259"/>
      <c r="E180" s="198" t="s">
        <v>457</v>
      </c>
      <c r="F180" s="240" t="s">
        <v>385</v>
      </c>
      <c r="G180" s="219" t="s">
        <v>423</v>
      </c>
      <c r="H180" s="48" t="s">
        <v>386</v>
      </c>
      <c r="I180" s="99" t="s">
        <v>387</v>
      </c>
      <c r="J180" s="145">
        <v>1</v>
      </c>
      <c r="K180" s="221"/>
      <c r="L180" s="251"/>
      <c r="M180" s="384"/>
      <c r="N180" s="3"/>
    </row>
    <row r="181" spans="1:14" s="4" customFormat="1" ht="12" x14ac:dyDescent="0.2">
      <c r="A181" s="311"/>
      <c r="B181" s="262"/>
      <c r="C181" s="260"/>
      <c r="D181" s="259"/>
      <c r="E181" s="199"/>
      <c r="F181" s="278"/>
      <c r="G181" s="220"/>
      <c r="H181" s="219" t="s">
        <v>72</v>
      </c>
      <c r="I181" s="47" t="s">
        <v>388</v>
      </c>
      <c r="J181" s="145">
        <v>22</v>
      </c>
      <c r="K181" s="221"/>
      <c r="L181" s="251"/>
      <c r="M181" s="384"/>
      <c r="N181" s="3"/>
    </row>
    <row r="182" spans="1:14" s="4" customFormat="1" ht="12" x14ac:dyDescent="0.2">
      <c r="A182" s="311"/>
      <c r="B182" s="262"/>
      <c r="C182" s="260"/>
      <c r="D182" s="259"/>
      <c r="E182" s="200"/>
      <c r="F182" s="241"/>
      <c r="G182" s="233"/>
      <c r="H182" s="233"/>
      <c r="I182" s="47" t="s">
        <v>389</v>
      </c>
      <c r="J182" s="145">
        <v>150</v>
      </c>
      <c r="K182" s="221"/>
      <c r="L182" s="251"/>
      <c r="M182" s="384"/>
      <c r="N182" s="3"/>
    </row>
    <row r="183" spans="1:14" s="4" customFormat="1" ht="12" x14ac:dyDescent="0.2">
      <c r="A183" s="311"/>
      <c r="B183" s="262"/>
      <c r="C183" s="260"/>
      <c r="D183" s="259"/>
      <c r="E183" s="67" t="s">
        <v>462</v>
      </c>
      <c r="F183" s="102" t="s">
        <v>638</v>
      </c>
      <c r="G183" s="103" t="s">
        <v>379</v>
      </c>
      <c r="H183" s="103" t="s">
        <v>72</v>
      </c>
      <c r="I183" s="76" t="s">
        <v>639</v>
      </c>
      <c r="J183" s="184" t="s">
        <v>640</v>
      </c>
      <c r="K183" s="221"/>
      <c r="L183" s="251"/>
      <c r="M183" s="384"/>
      <c r="N183" s="3"/>
    </row>
    <row r="184" spans="1:14" s="4" customFormat="1" ht="24" x14ac:dyDescent="0.2">
      <c r="A184" s="311"/>
      <c r="B184" s="262"/>
      <c r="C184" s="260"/>
      <c r="D184" s="259"/>
      <c r="E184" s="67" t="s">
        <v>485</v>
      </c>
      <c r="F184" s="102" t="s">
        <v>497</v>
      </c>
      <c r="G184" s="103" t="s">
        <v>379</v>
      </c>
      <c r="H184" s="103" t="s">
        <v>72</v>
      </c>
      <c r="I184" s="76" t="s">
        <v>453</v>
      </c>
      <c r="J184" s="145" t="s">
        <v>498</v>
      </c>
      <c r="K184" s="221"/>
      <c r="L184" s="251"/>
      <c r="M184" s="384"/>
      <c r="N184" s="3"/>
    </row>
    <row r="185" spans="1:14" s="4" customFormat="1" ht="24" x14ac:dyDescent="0.2">
      <c r="A185" s="311"/>
      <c r="B185" s="262"/>
      <c r="C185" s="260"/>
      <c r="D185" s="259"/>
      <c r="E185" s="67" t="s">
        <v>496</v>
      </c>
      <c r="F185" s="35" t="s">
        <v>571</v>
      </c>
      <c r="G185" s="34" t="s">
        <v>379</v>
      </c>
      <c r="H185" s="34" t="s">
        <v>72</v>
      </c>
      <c r="I185" s="76" t="s">
        <v>453</v>
      </c>
      <c r="J185" s="145" t="s">
        <v>704</v>
      </c>
      <c r="K185" s="221"/>
      <c r="L185" s="251"/>
      <c r="M185" s="384"/>
      <c r="N185" s="3"/>
    </row>
    <row r="186" spans="1:14" s="4" customFormat="1" ht="36" x14ac:dyDescent="0.2">
      <c r="A186" s="311"/>
      <c r="B186" s="262"/>
      <c r="C186" s="260"/>
      <c r="D186" s="259"/>
      <c r="E186" s="67" t="s">
        <v>499</v>
      </c>
      <c r="F186" s="35" t="s">
        <v>500</v>
      </c>
      <c r="G186" s="34" t="s">
        <v>379</v>
      </c>
      <c r="H186" s="34" t="s">
        <v>72</v>
      </c>
      <c r="I186" s="76" t="s">
        <v>453</v>
      </c>
      <c r="J186" s="145" t="s">
        <v>705</v>
      </c>
      <c r="K186" s="221"/>
      <c r="L186" s="251"/>
      <c r="M186" s="384"/>
      <c r="N186" s="3"/>
    </row>
    <row r="187" spans="1:14" s="4" customFormat="1" ht="36" x14ac:dyDescent="0.2">
      <c r="A187" s="311"/>
      <c r="B187" s="262"/>
      <c r="C187" s="260"/>
      <c r="D187" s="259"/>
      <c r="E187" s="104" t="s">
        <v>309</v>
      </c>
      <c r="F187" s="105" t="s">
        <v>318</v>
      </c>
      <c r="G187" s="48"/>
      <c r="H187" s="31"/>
      <c r="I187" s="46"/>
      <c r="J187" s="183"/>
      <c r="K187" s="221"/>
      <c r="L187" s="251"/>
      <c r="M187" s="384"/>
      <c r="N187" s="3"/>
    </row>
    <row r="188" spans="1:14" s="4" customFormat="1" ht="24" x14ac:dyDescent="0.2">
      <c r="A188" s="311"/>
      <c r="B188" s="262"/>
      <c r="C188" s="260"/>
      <c r="D188" s="259"/>
      <c r="E188" s="44" t="s">
        <v>127</v>
      </c>
      <c r="F188" s="106" t="s">
        <v>310</v>
      </c>
      <c r="G188" s="44" t="s">
        <v>630</v>
      </c>
      <c r="H188" s="107" t="s">
        <v>72</v>
      </c>
      <c r="I188" s="70" t="s">
        <v>78</v>
      </c>
      <c r="J188" s="145">
        <v>45</v>
      </c>
      <c r="K188" s="221"/>
      <c r="L188" s="251"/>
      <c r="M188" s="384"/>
      <c r="N188" s="3"/>
    </row>
    <row r="189" spans="1:14" s="4" customFormat="1" ht="24" x14ac:dyDescent="0.2">
      <c r="A189" s="311"/>
      <c r="B189" s="262"/>
      <c r="C189" s="260"/>
      <c r="D189" s="259"/>
      <c r="E189" s="44" t="s">
        <v>128</v>
      </c>
      <c r="F189" s="106" t="s">
        <v>312</v>
      </c>
      <c r="G189" s="44" t="s">
        <v>630</v>
      </c>
      <c r="H189" s="108" t="s">
        <v>143</v>
      </c>
      <c r="I189" s="70" t="s">
        <v>313</v>
      </c>
      <c r="J189" s="145">
        <v>15</v>
      </c>
      <c r="K189" s="221"/>
      <c r="L189" s="251"/>
      <c r="M189" s="384"/>
      <c r="N189" s="3"/>
    </row>
    <row r="190" spans="1:14" s="4" customFormat="1" ht="12" x14ac:dyDescent="0.2">
      <c r="A190" s="311"/>
      <c r="B190" s="262"/>
      <c r="C190" s="260"/>
      <c r="D190" s="259"/>
      <c r="E190" s="44" t="s">
        <v>129</v>
      </c>
      <c r="F190" s="106" t="s">
        <v>743</v>
      </c>
      <c r="G190" s="44" t="s">
        <v>630</v>
      </c>
      <c r="H190" s="107" t="s">
        <v>72</v>
      </c>
      <c r="I190" s="70" t="s">
        <v>744</v>
      </c>
      <c r="J190" s="145">
        <v>10</v>
      </c>
      <c r="K190" s="221"/>
      <c r="L190" s="251"/>
      <c r="M190" s="384"/>
      <c r="N190" s="3"/>
    </row>
    <row r="191" spans="1:14" s="4" customFormat="1" ht="12" x14ac:dyDescent="0.2">
      <c r="A191" s="311"/>
      <c r="B191" s="262"/>
      <c r="C191" s="260"/>
      <c r="D191" s="259"/>
      <c r="E191" s="44" t="s">
        <v>130</v>
      </c>
      <c r="F191" s="106" t="s">
        <v>314</v>
      </c>
      <c r="G191" s="44" t="s">
        <v>630</v>
      </c>
      <c r="H191" s="108" t="s">
        <v>72</v>
      </c>
      <c r="I191" s="70" t="s">
        <v>315</v>
      </c>
      <c r="J191" s="145">
        <v>4</v>
      </c>
      <c r="K191" s="221"/>
      <c r="L191" s="251"/>
      <c r="M191" s="384"/>
      <c r="N191" s="3"/>
    </row>
    <row r="192" spans="1:14" s="4" customFormat="1" ht="12" x14ac:dyDescent="0.2">
      <c r="A192" s="311"/>
      <c r="B192" s="262"/>
      <c r="C192" s="260"/>
      <c r="D192" s="259"/>
      <c r="E192" s="192"/>
      <c r="F192" s="193"/>
      <c r="G192" s="192"/>
      <c r="H192" s="108"/>
      <c r="I192" s="70" t="s">
        <v>742</v>
      </c>
      <c r="J192" s="192" t="s">
        <v>143</v>
      </c>
      <c r="K192" s="221"/>
      <c r="L192" s="251"/>
      <c r="M192" s="384"/>
      <c r="N192" s="3"/>
    </row>
    <row r="193" spans="1:15" s="4" customFormat="1" ht="24" x14ac:dyDescent="0.2">
      <c r="A193" s="311"/>
      <c r="B193" s="262"/>
      <c r="C193" s="260"/>
      <c r="D193" s="259"/>
      <c r="E193" s="44" t="s">
        <v>131</v>
      </c>
      <c r="F193" s="109" t="s">
        <v>316</v>
      </c>
      <c r="G193" s="110" t="s">
        <v>630</v>
      </c>
      <c r="H193" s="77" t="s">
        <v>72</v>
      </c>
      <c r="I193" s="111" t="s">
        <v>323</v>
      </c>
      <c r="J193" s="112" t="s">
        <v>317</v>
      </c>
      <c r="K193" s="221"/>
      <c r="L193" s="251"/>
      <c r="M193" s="384"/>
      <c r="N193" s="3"/>
    </row>
    <row r="194" spans="1:15" s="4" customFormat="1" ht="24" x14ac:dyDescent="0.2">
      <c r="A194" s="311"/>
      <c r="B194" s="262"/>
      <c r="C194" s="260"/>
      <c r="D194" s="259"/>
      <c r="E194" s="44" t="s">
        <v>132</v>
      </c>
      <c r="F194" s="113" t="s">
        <v>320</v>
      </c>
      <c r="G194" s="44" t="s">
        <v>630</v>
      </c>
      <c r="H194" s="44" t="s">
        <v>322</v>
      </c>
      <c r="I194" s="70" t="s">
        <v>321</v>
      </c>
      <c r="J194" s="145">
        <v>3</v>
      </c>
      <c r="K194" s="221"/>
      <c r="L194" s="251"/>
      <c r="M194" s="384"/>
      <c r="N194" s="3"/>
    </row>
    <row r="195" spans="1:15" s="4" customFormat="1" ht="12" x14ac:dyDescent="0.2">
      <c r="A195" s="311"/>
      <c r="B195" s="262"/>
      <c r="C195" s="260"/>
      <c r="D195" s="259"/>
      <c r="E195" s="42" t="s">
        <v>319</v>
      </c>
      <c r="F195" s="113" t="s">
        <v>634</v>
      </c>
      <c r="G195" s="34" t="s">
        <v>630</v>
      </c>
      <c r="H195" s="34" t="s">
        <v>72</v>
      </c>
      <c r="I195" s="70" t="s">
        <v>631</v>
      </c>
      <c r="J195" s="145">
        <v>20</v>
      </c>
      <c r="K195" s="72" t="s">
        <v>514</v>
      </c>
      <c r="L195" s="93">
        <v>1</v>
      </c>
      <c r="M195" s="384"/>
      <c r="N195" s="3"/>
    </row>
    <row r="196" spans="1:15" s="4" customFormat="1" ht="12" x14ac:dyDescent="0.2">
      <c r="A196" s="311"/>
      <c r="B196" s="262"/>
      <c r="C196" s="260"/>
      <c r="D196" s="259"/>
      <c r="E196" s="94" t="s">
        <v>301</v>
      </c>
      <c r="F196" s="95" t="s">
        <v>302</v>
      </c>
      <c r="G196" s="48" t="s">
        <v>686</v>
      </c>
      <c r="H196" s="48" t="s">
        <v>72</v>
      </c>
      <c r="I196" s="81"/>
      <c r="J196" s="144"/>
      <c r="K196" s="213" t="s">
        <v>375</v>
      </c>
      <c r="L196" s="213">
        <v>2</v>
      </c>
      <c r="M196" s="384"/>
      <c r="N196" s="3"/>
    </row>
    <row r="197" spans="1:15" s="4" customFormat="1" ht="12" x14ac:dyDescent="0.2">
      <c r="A197" s="311"/>
      <c r="B197" s="262"/>
      <c r="C197" s="260"/>
      <c r="D197" s="259"/>
      <c r="E197" s="219" t="s">
        <v>303</v>
      </c>
      <c r="F197" s="240" t="s">
        <v>304</v>
      </c>
      <c r="G197" s="219" t="s">
        <v>686</v>
      </c>
      <c r="H197" s="219" t="s">
        <v>72</v>
      </c>
      <c r="I197" s="47" t="s">
        <v>195</v>
      </c>
      <c r="J197" s="145">
        <v>30</v>
      </c>
      <c r="K197" s="221"/>
      <c r="L197" s="221"/>
      <c r="M197" s="384"/>
      <c r="N197" s="3"/>
    </row>
    <row r="198" spans="1:15" s="4" customFormat="1" ht="12" x14ac:dyDescent="0.2">
      <c r="A198" s="311"/>
      <c r="B198" s="262"/>
      <c r="C198" s="260"/>
      <c r="D198" s="259"/>
      <c r="E198" s="233"/>
      <c r="F198" s="241"/>
      <c r="G198" s="233"/>
      <c r="H198" s="233"/>
      <c r="I198" s="47" t="s">
        <v>146</v>
      </c>
      <c r="J198" s="145">
        <v>100</v>
      </c>
      <c r="K198" s="221"/>
      <c r="L198" s="221"/>
      <c r="M198" s="384"/>
      <c r="N198" s="3"/>
    </row>
    <row r="199" spans="1:15" s="4" customFormat="1" ht="12" x14ac:dyDescent="0.2">
      <c r="A199" s="311"/>
      <c r="B199" s="262"/>
      <c r="C199" s="260"/>
      <c r="D199" s="259"/>
      <c r="E199" s="219" t="s">
        <v>305</v>
      </c>
      <c r="F199" s="240" t="s">
        <v>306</v>
      </c>
      <c r="G199" s="219" t="s">
        <v>687</v>
      </c>
      <c r="H199" s="219" t="s">
        <v>72</v>
      </c>
      <c r="I199" s="47" t="s">
        <v>195</v>
      </c>
      <c r="J199" s="145">
        <v>15</v>
      </c>
      <c r="K199" s="221"/>
      <c r="L199" s="221"/>
      <c r="M199" s="384"/>
      <c r="N199" s="3"/>
    </row>
    <row r="200" spans="1:15" s="4" customFormat="1" ht="12" x14ac:dyDescent="0.2">
      <c r="A200" s="311"/>
      <c r="B200" s="262"/>
      <c r="C200" s="260"/>
      <c r="D200" s="259"/>
      <c r="E200" s="233"/>
      <c r="F200" s="241"/>
      <c r="G200" s="233"/>
      <c r="H200" s="233"/>
      <c r="I200" s="47" t="s">
        <v>146</v>
      </c>
      <c r="J200" s="145">
        <v>50</v>
      </c>
      <c r="K200" s="221"/>
      <c r="L200" s="221"/>
      <c r="M200" s="384"/>
      <c r="N200" s="3"/>
    </row>
    <row r="201" spans="1:15" s="4" customFormat="1" ht="12" x14ac:dyDescent="0.2">
      <c r="A201" s="311"/>
      <c r="B201" s="262"/>
      <c r="C201" s="260"/>
      <c r="D201" s="259"/>
      <c r="E201" s="219" t="s">
        <v>307</v>
      </c>
      <c r="F201" s="240" t="s">
        <v>308</v>
      </c>
      <c r="G201" s="219" t="s">
        <v>688</v>
      </c>
      <c r="H201" s="219" t="s">
        <v>72</v>
      </c>
      <c r="I201" s="47" t="s">
        <v>195</v>
      </c>
      <c r="J201" s="145">
        <v>1</v>
      </c>
      <c r="K201" s="221"/>
      <c r="L201" s="221"/>
      <c r="M201" s="384"/>
      <c r="N201" s="3"/>
    </row>
    <row r="202" spans="1:15" s="4" customFormat="1" ht="12" x14ac:dyDescent="0.2">
      <c r="A202" s="311"/>
      <c r="B202" s="262"/>
      <c r="C202" s="260"/>
      <c r="D202" s="259"/>
      <c r="E202" s="233"/>
      <c r="F202" s="241"/>
      <c r="G202" s="233"/>
      <c r="H202" s="233"/>
      <c r="I202" s="47" t="s">
        <v>146</v>
      </c>
      <c r="J202" s="145">
        <v>2</v>
      </c>
      <c r="K202" s="214"/>
      <c r="L202" s="214"/>
      <c r="M202" s="384"/>
      <c r="N202" s="19"/>
      <c r="O202" s="18"/>
    </row>
    <row r="203" spans="1:15" s="4" customFormat="1" ht="24" x14ac:dyDescent="0.2">
      <c r="A203" s="311"/>
      <c r="B203" s="262"/>
      <c r="C203" s="260"/>
      <c r="D203" s="259"/>
      <c r="E203" s="114">
        <v>4</v>
      </c>
      <c r="F203" s="115" t="s">
        <v>135</v>
      </c>
      <c r="G203" s="103"/>
      <c r="H203" s="103"/>
      <c r="I203" s="116"/>
      <c r="J203" s="138"/>
      <c r="K203" s="157" t="s">
        <v>374</v>
      </c>
      <c r="L203" s="119">
        <f>L204+L246+L269</f>
        <v>183</v>
      </c>
      <c r="M203" s="384"/>
      <c r="N203" s="3"/>
    </row>
    <row r="204" spans="1:15" s="4" customFormat="1" ht="24" x14ac:dyDescent="0.2">
      <c r="A204" s="311"/>
      <c r="B204" s="262"/>
      <c r="C204" s="260"/>
      <c r="D204" s="259"/>
      <c r="E204" s="120"/>
      <c r="F204" s="46" t="s">
        <v>136</v>
      </c>
      <c r="G204" s="46"/>
      <c r="H204" s="121"/>
      <c r="I204" s="47"/>
      <c r="J204" s="111"/>
      <c r="K204" s="213" t="s">
        <v>280</v>
      </c>
      <c r="L204" s="253">
        <v>58.2</v>
      </c>
      <c r="M204" s="384"/>
      <c r="N204" s="3"/>
    </row>
    <row r="205" spans="1:15" s="4" customFormat="1" ht="24" x14ac:dyDescent="0.2">
      <c r="A205" s="311"/>
      <c r="B205" s="262"/>
      <c r="C205" s="260"/>
      <c r="D205" s="259"/>
      <c r="E205" s="101" t="s">
        <v>134</v>
      </c>
      <c r="F205" s="50" t="s">
        <v>137</v>
      </c>
      <c r="G205" s="31" t="s">
        <v>89</v>
      </c>
      <c r="H205" s="31" t="s">
        <v>72</v>
      </c>
      <c r="I205" s="121" t="s">
        <v>90</v>
      </c>
      <c r="J205" s="144">
        <v>51</v>
      </c>
      <c r="K205" s="221"/>
      <c r="L205" s="251"/>
      <c r="M205" s="384"/>
      <c r="N205" s="3"/>
    </row>
    <row r="206" spans="1:15" s="4" customFormat="1" ht="36" x14ac:dyDescent="0.2">
      <c r="A206" s="311"/>
      <c r="B206" s="262"/>
      <c r="C206" s="260"/>
      <c r="D206" s="259"/>
      <c r="E206" s="122" t="s">
        <v>148</v>
      </c>
      <c r="F206" s="98" t="s">
        <v>138</v>
      </c>
      <c r="G206" s="123" t="s">
        <v>89</v>
      </c>
      <c r="H206" s="123" t="s">
        <v>97</v>
      </c>
      <c r="I206" s="121" t="s">
        <v>101</v>
      </c>
      <c r="J206" s="144">
        <v>1</v>
      </c>
      <c r="K206" s="221"/>
      <c r="L206" s="251"/>
      <c r="M206" s="384"/>
      <c r="N206" s="3"/>
    </row>
    <row r="207" spans="1:15" s="4" customFormat="1" ht="12" x14ac:dyDescent="0.2">
      <c r="A207" s="311"/>
      <c r="B207" s="262"/>
      <c r="C207" s="260"/>
      <c r="D207" s="259"/>
      <c r="E207" s="296" t="s">
        <v>153</v>
      </c>
      <c r="F207" s="240" t="s">
        <v>96</v>
      </c>
      <c r="G207" s="123" t="s">
        <v>89</v>
      </c>
      <c r="H207" s="279" t="s">
        <v>97</v>
      </c>
      <c r="I207" s="121" t="s">
        <v>139</v>
      </c>
      <c r="J207" s="144">
        <v>3</v>
      </c>
      <c r="K207" s="221"/>
      <c r="L207" s="251"/>
      <c r="M207" s="384"/>
      <c r="N207" s="3"/>
    </row>
    <row r="208" spans="1:15" s="4" customFormat="1" ht="12" x14ac:dyDescent="0.2">
      <c r="A208" s="311"/>
      <c r="B208" s="262"/>
      <c r="C208" s="260"/>
      <c r="D208" s="259"/>
      <c r="E208" s="297"/>
      <c r="F208" s="241"/>
      <c r="G208" s="117"/>
      <c r="H208" s="280"/>
      <c r="I208" s="46" t="s">
        <v>140</v>
      </c>
      <c r="J208" s="144">
        <v>1</v>
      </c>
      <c r="K208" s="221"/>
      <c r="L208" s="251"/>
      <c r="M208" s="384"/>
      <c r="N208" s="3"/>
    </row>
    <row r="209" spans="1:14" s="4" customFormat="1" ht="24" x14ac:dyDescent="0.2">
      <c r="A209" s="311"/>
      <c r="B209" s="262"/>
      <c r="C209" s="260"/>
      <c r="D209" s="259"/>
      <c r="E209" s="122" t="s">
        <v>154</v>
      </c>
      <c r="F209" s="98" t="s">
        <v>141</v>
      </c>
      <c r="G209" s="123" t="s">
        <v>89</v>
      </c>
      <c r="H209" s="123" t="s">
        <v>93</v>
      </c>
      <c r="I209" s="121" t="s">
        <v>126</v>
      </c>
      <c r="J209" s="144">
        <v>1</v>
      </c>
      <c r="K209" s="221"/>
      <c r="L209" s="251"/>
      <c r="M209" s="384"/>
      <c r="N209" s="3"/>
    </row>
    <row r="210" spans="1:14" s="4" customFormat="1" ht="24" x14ac:dyDescent="0.2">
      <c r="A210" s="311"/>
      <c r="B210" s="262"/>
      <c r="C210" s="260"/>
      <c r="D210" s="259"/>
      <c r="E210" s="101" t="s">
        <v>155</v>
      </c>
      <c r="F210" s="50" t="s">
        <v>142</v>
      </c>
      <c r="G210" s="123" t="s">
        <v>89</v>
      </c>
      <c r="H210" s="31" t="s">
        <v>143</v>
      </c>
      <c r="I210" s="121" t="s">
        <v>114</v>
      </c>
      <c r="J210" s="144">
        <v>2</v>
      </c>
      <c r="K210" s="221"/>
      <c r="L210" s="251"/>
      <c r="M210" s="384"/>
      <c r="N210" s="3"/>
    </row>
    <row r="211" spans="1:14" s="4" customFormat="1" ht="12" x14ac:dyDescent="0.2">
      <c r="A211" s="311"/>
      <c r="B211" s="262"/>
      <c r="C211" s="260"/>
      <c r="D211" s="259"/>
      <c r="E211" s="296" t="s">
        <v>156</v>
      </c>
      <c r="F211" s="240" t="s">
        <v>144</v>
      </c>
      <c r="G211" s="279" t="s">
        <v>89</v>
      </c>
      <c r="H211" s="279" t="s">
        <v>108</v>
      </c>
      <c r="I211" s="121" t="s">
        <v>145</v>
      </c>
      <c r="J211" s="144">
        <v>1</v>
      </c>
      <c r="K211" s="221"/>
      <c r="L211" s="251"/>
      <c r="M211" s="384"/>
      <c r="N211" s="3"/>
    </row>
    <row r="212" spans="1:14" s="4" customFormat="1" ht="12" x14ac:dyDescent="0.2">
      <c r="A212" s="311"/>
      <c r="B212" s="262"/>
      <c r="C212" s="260"/>
      <c r="D212" s="259"/>
      <c r="E212" s="297"/>
      <c r="F212" s="241"/>
      <c r="G212" s="280"/>
      <c r="H212" s="280"/>
      <c r="I212" s="121" t="s">
        <v>146</v>
      </c>
      <c r="J212" s="144">
        <v>6</v>
      </c>
      <c r="K212" s="221"/>
      <c r="L212" s="251"/>
      <c r="M212" s="384"/>
      <c r="N212" s="3"/>
    </row>
    <row r="213" spans="1:14" s="4" customFormat="1" ht="24" x14ac:dyDescent="0.2">
      <c r="A213" s="311"/>
      <c r="B213" s="262"/>
      <c r="C213" s="260"/>
      <c r="D213" s="259"/>
      <c r="E213" s="101" t="s">
        <v>157</v>
      </c>
      <c r="F213" s="50" t="s">
        <v>147</v>
      </c>
      <c r="G213" s="123" t="s">
        <v>89</v>
      </c>
      <c r="H213" s="31" t="s">
        <v>72</v>
      </c>
      <c r="I213" s="121" t="s">
        <v>103</v>
      </c>
      <c r="J213" s="144">
        <v>1</v>
      </c>
      <c r="K213" s="221"/>
      <c r="L213" s="251"/>
      <c r="M213" s="384"/>
      <c r="N213" s="3"/>
    </row>
    <row r="214" spans="1:14" s="4" customFormat="1" ht="12" x14ac:dyDescent="0.2">
      <c r="A214" s="311"/>
      <c r="B214" s="262"/>
      <c r="C214" s="260"/>
      <c r="D214" s="259"/>
      <c r="E214" s="296" t="s">
        <v>158</v>
      </c>
      <c r="F214" s="240" t="s">
        <v>104</v>
      </c>
      <c r="G214" s="279" t="s">
        <v>89</v>
      </c>
      <c r="H214" s="279" t="s">
        <v>72</v>
      </c>
      <c r="I214" s="121" t="s">
        <v>105</v>
      </c>
      <c r="J214" s="144">
        <v>4</v>
      </c>
      <c r="K214" s="221"/>
      <c r="L214" s="251"/>
      <c r="M214" s="384"/>
      <c r="N214" s="3"/>
    </row>
    <row r="215" spans="1:14" s="4" customFormat="1" ht="12" x14ac:dyDescent="0.2">
      <c r="A215" s="311"/>
      <c r="B215" s="262"/>
      <c r="C215" s="260"/>
      <c r="D215" s="259"/>
      <c r="E215" s="297"/>
      <c r="F215" s="241"/>
      <c r="G215" s="280"/>
      <c r="H215" s="280"/>
      <c r="I215" s="121" t="s">
        <v>78</v>
      </c>
      <c r="J215" s="144">
        <v>4</v>
      </c>
      <c r="K215" s="221"/>
      <c r="L215" s="251"/>
      <c r="M215" s="384"/>
      <c r="N215" s="3"/>
    </row>
    <row r="216" spans="1:14" s="4" customFormat="1" ht="12" x14ac:dyDescent="0.2">
      <c r="A216" s="311"/>
      <c r="B216" s="262"/>
      <c r="C216" s="260"/>
      <c r="D216" s="259"/>
      <c r="E216" s="312" t="s">
        <v>649</v>
      </c>
      <c r="F216" s="285" t="s">
        <v>608</v>
      </c>
      <c r="G216" s="287" t="s">
        <v>650</v>
      </c>
      <c r="H216" s="289" t="s">
        <v>322</v>
      </c>
      <c r="I216" s="167" t="s">
        <v>610</v>
      </c>
      <c r="J216" s="144">
        <v>1</v>
      </c>
      <c r="K216" s="221"/>
      <c r="L216" s="251"/>
      <c r="M216" s="384"/>
      <c r="N216" s="3"/>
    </row>
    <row r="217" spans="1:14" s="4" customFormat="1" ht="12" x14ac:dyDescent="0.2">
      <c r="A217" s="311"/>
      <c r="B217" s="262"/>
      <c r="C217" s="260"/>
      <c r="D217" s="259"/>
      <c r="E217" s="313"/>
      <c r="F217" s="286"/>
      <c r="G217" s="288"/>
      <c r="H217" s="290"/>
      <c r="I217" s="167" t="s">
        <v>611</v>
      </c>
      <c r="J217" s="144">
        <v>417</v>
      </c>
      <c r="K217" s="221"/>
      <c r="L217" s="251"/>
      <c r="M217" s="384"/>
      <c r="N217" s="3"/>
    </row>
    <row r="218" spans="1:14" s="4" customFormat="1" ht="24" x14ac:dyDescent="0.2">
      <c r="A218" s="311"/>
      <c r="B218" s="262"/>
      <c r="C218" s="260"/>
      <c r="D218" s="259"/>
      <c r="E218" s="124"/>
      <c r="F218" s="58" t="s">
        <v>167</v>
      </c>
      <c r="G218" s="31" t="s">
        <v>168</v>
      </c>
      <c r="H218" s="48"/>
      <c r="I218" s="81"/>
      <c r="J218" s="144"/>
      <c r="K218" s="221"/>
      <c r="L218" s="251"/>
      <c r="M218" s="384"/>
      <c r="N218" s="3"/>
    </row>
    <row r="219" spans="1:14" s="4" customFormat="1" ht="11.25" customHeight="1" x14ac:dyDescent="0.2">
      <c r="A219" s="311"/>
      <c r="B219" s="262"/>
      <c r="C219" s="260"/>
      <c r="D219" s="259"/>
      <c r="E219" s="296" t="s">
        <v>159</v>
      </c>
      <c r="F219" s="240" t="s">
        <v>169</v>
      </c>
      <c r="G219" s="279" t="s">
        <v>170</v>
      </c>
      <c r="H219" s="219" t="s">
        <v>72</v>
      </c>
      <c r="I219" s="81" t="s">
        <v>171</v>
      </c>
      <c r="J219" s="144">
        <v>8</v>
      </c>
      <c r="K219" s="221"/>
      <c r="L219" s="251"/>
      <c r="M219" s="384"/>
      <c r="N219" s="3"/>
    </row>
    <row r="220" spans="1:14" s="4" customFormat="1" ht="12" x14ac:dyDescent="0.2">
      <c r="A220" s="311"/>
      <c r="B220" s="262"/>
      <c r="C220" s="260"/>
      <c r="D220" s="259"/>
      <c r="E220" s="304"/>
      <c r="F220" s="278"/>
      <c r="G220" s="291"/>
      <c r="H220" s="220"/>
      <c r="I220" s="81" t="s">
        <v>172</v>
      </c>
      <c r="J220" s="144">
        <v>1</v>
      </c>
      <c r="K220" s="221"/>
      <c r="L220" s="251"/>
      <c r="M220" s="384"/>
      <c r="N220" s="3"/>
    </row>
    <row r="221" spans="1:14" s="4" customFormat="1" ht="12" x14ac:dyDescent="0.2">
      <c r="A221" s="311"/>
      <c r="B221" s="262"/>
      <c r="C221" s="260"/>
      <c r="D221" s="259"/>
      <c r="E221" s="304"/>
      <c r="F221" s="278"/>
      <c r="G221" s="291"/>
      <c r="H221" s="220"/>
      <c r="I221" s="81" t="s">
        <v>173</v>
      </c>
      <c r="J221" s="144">
        <v>1</v>
      </c>
      <c r="K221" s="221"/>
      <c r="L221" s="251"/>
      <c r="M221" s="384"/>
      <c r="N221" s="3"/>
    </row>
    <row r="222" spans="1:14" s="4" customFormat="1" ht="12" x14ac:dyDescent="0.2">
      <c r="A222" s="311"/>
      <c r="B222" s="262"/>
      <c r="C222" s="260"/>
      <c r="D222" s="259"/>
      <c r="E222" s="304"/>
      <c r="F222" s="278"/>
      <c r="G222" s="291"/>
      <c r="H222" s="220"/>
      <c r="I222" s="81" t="s">
        <v>174</v>
      </c>
      <c r="J222" s="144">
        <v>3</v>
      </c>
      <c r="K222" s="221"/>
      <c r="L222" s="251"/>
      <c r="M222" s="384"/>
      <c r="N222" s="3"/>
    </row>
    <row r="223" spans="1:14" s="4" customFormat="1" ht="12" x14ac:dyDescent="0.2">
      <c r="A223" s="311"/>
      <c r="B223" s="262"/>
      <c r="C223" s="260"/>
      <c r="D223" s="259"/>
      <c r="E223" s="304"/>
      <c r="F223" s="278"/>
      <c r="G223" s="291"/>
      <c r="H223" s="220"/>
      <c r="I223" s="81" t="s">
        <v>175</v>
      </c>
      <c r="J223" s="144">
        <v>1</v>
      </c>
      <c r="K223" s="221"/>
      <c r="L223" s="251"/>
      <c r="M223" s="384"/>
      <c r="N223" s="3"/>
    </row>
    <row r="224" spans="1:14" s="4" customFormat="1" ht="12" x14ac:dyDescent="0.2">
      <c r="A224" s="311"/>
      <c r="B224" s="262"/>
      <c r="C224" s="260"/>
      <c r="D224" s="259"/>
      <c r="E224" s="304"/>
      <c r="F224" s="278"/>
      <c r="G224" s="291"/>
      <c r="H224" s="220"/>
      <c r="I224" s="81" t="s">
        <v>176</v>
      </c>
      <c r="J224" s="144">
        <v>1</v>
      </c>
      <c r="K224" s="221"/>
      <c r="L224" s="251"/>
      <c r="M224" s="384"/>
      <c r="N224" s="3"/>
    </row>
    <row r="225" spans="1:14" s="4" customFormat="1" ht="12" x14ac:dyDescent="0.2">
      <c r="A225" s="311"/>
      <c r="B225" s="262"/>
      <c r="C225" s="260"/>
      <c r="D225" s="259"/>
      <c r="E225" s="297"/>
      <c r="F225" s="241"/>
      <c r="G225" s="280"/>
      <c r="H225" s="233"/>
      <c r="I225" s="81" t="s">
        <v>177</v>
      </c>
      <c r="J225" s="144">
        <v>1</v>
      </c>
      <c r="K225" s="221"/>
      <c r="L225" s="251"/>
      <c r="M225" s="384"/>
      <c r="N225" s="3"/>
    </row>
    <row r="226" spans="1:14" s="4" customFormat="1" ht="24" x14ac:dyDescent="0.2">
      <c r="A226" s="311"/>
      <c r="B226" s="262"/>
      <c r="C226" s="260"/>
      <c r="D226" s="259"/>
      <c r="E226" s="80" t="s">
        <v>160</v>
      </c>
      <c r="F226" s="98" t="s">
        <v>178</v>
      </c>
      <c r="G226" s="123" t="s">
        <v>179</v>
      </c>
      <c r="H226" s="53" t="s">
        <v>72</v>
      </c>
      <c r="I226" s="81" t="s">
        <v>180</v>
      </c>
      <c r="J226" s="144" t="s">
        <v>181</v>
      </c>
      <c r="K226" s="221"/>
      <c r="L226" s="251"/>
      <c r="M226" s="384"/>
      <c r="N226" s="3"/>
    </row>
    <row r="227" spans="1:14" s="4" customFormat="1" ht="11.25" customHeight="1" x14ac:dyDescent="0.2">
      <c r="A227" s="311"/>
      <c r="B227" s="262"/>
      <c r="C227" s="260"/>
      <c r="D227" s="259"/>
      <c r="E227" s="296" t="s">
        <v>161</v>
      </c>
      <c r="F227" s="240" t="s">
        <v>182</v>
      </c>
      <c r="G227" s="219" t="s">
        <v>183</v>
      </c>
      <c r="H227" s="219" t="s">
        <v>72</v>
      </c>
      <c r="I227" s="81" t="s">
        <v>184</v>
      </c>
      <c r="J227" s="144">
        <v>6</v>
      </c>
      <c r="K227" s="221"/>
      <c r="L227" s="251"/>
      <c r="M227" s="384"/>
      <c r="N227" s="3"/>
    </row>
    <row r="228" spans="1:14" s="4" customFormat="1" ht="12" x14ac:dyDescent="0.2">
      <c r="A228" s="311"/>
      <c r="B228" s="262"/>
      <c r="C228" s="260"/>
      <c r="D228" s="259"/>
      <c r="E228" s="304"/>
      <c r="F228" s="278"/>
      <c r="G228" s="220"/>
      <c r="H228" s="220"/>
      <c r="I228" s="81" t="s">
        <v>185</v>
      </c>
      <c r="J228" s="144">
        <v>11</v>
      </c>
      <c r="K228" s="221"/>
      <c r="L228" s="251"/>
      <c r="M228" s="384"/>
      <c r="N228" s="3"/>
    </row>
    <row r="229" spans="1:14" s="4" customFormat="1" ht="12" x14ac:dyDescent="0.2">
      <c r="A229" s="311"/>
      <c r="B229" s="262"/>
      <c r="C229" s="260"/>
      <c r="D229" s="259"/>
      <c r="E229" s="297"/>
      <c r="F229" s="241"/>
      <c r="G229" s="233"/>
      <c r="H229" s="233"/>
      <c r="I229" s="81" t="s">
        <v>186</v>
      </c>
      <c r="J229" s="144">
        <v>1</v>
      </c>
      <c r="K229" s="221"/>
      <c r="L229" s="251"/>
      <c r="M229" s="384"/>
      <c r="N229" s="3"/>
    </row>
    <row r="230" spans="1:14" s="4" customFormat="1" ht="11.25" customHeight="1" x14ac:dyDescent="0.2">
      <c r="A230" s="311"/>
      <c r="B230" s="262"/>
      <c r="C230" s="260"/>
      <c r="D230" s="259"/>
      <c r="E230" s="305" t="s">
        <v>162</v>
      </c>
      <c r="F230" s="240" t="s">
        <v>56</v>
      </c>
      <c r="G230" s="301" t="s">
        <v>170</v>
      </c>
      <c r="H230" s="219" t="s">
        <v>72</v>
      </c>
      <c r="I230" s="81" t="s">
        <v>187</v>
      </c>
      <c r="J230" s="144">
        <v>6</v>
      </c>
      <c r="K230" s="221"/>
      <c r="L230" s="251"/>
      <c r="M230" s="384"/>
      <c r="N230" s="3"/>
    </row>
    <row r="231" spans="1:14" s="4" customFormat="1" ht="12" x14ac:dyDescent="0.2">
      <c r="A231" s="311"/>
      <c r="B231" s="262"/>
      <c r="C231" s="260"/>
      <c r="D231" s="259"/>
      <c r="E231" s="305"/>
      <c r="F231" s="241"/>
      <c r="G231" s="301"/>
      <c r="H231" s="233"/>
      <c r="I231" s="81" t="s">
        <v>146</v>
      </c>
      <c r="J231" s="144">
        <v>111</v>
      </c>
      <c r="K231" s="221"/>
      <c r="L231" s="251"/>
      <c r="M231" s="384"/>
      <c r="N231" s="3"/>
    </row>
    <row r="232" spans="1:14" s="4" customFormat="1" ht="12" x14ac:dyDescent="0.2">
      <c r="A232" s="311"/>
      <c r="B232" s="262"/>
      <c r="C232" s="260"/>
      <c r="D232" s="259"/>
      <c r="E232" s="101" t="s">
        <v>163</v>
      </c>
      <c r="F232" s="98" t="s">
        <v>653</v>
      </c>
      <c r="G232" s="31" t="s">
        <v>170</v>
      </c>
      <c r="H232" s="53" t="s">
        <v>72</v>
      </c>
      <c r="I232" s="81" t="s">
        <v>654</v>
      </c>
      <c r="J232" s="144">
        <v>30</v>
      </c>
      <c r="K232" s="221"/>
      <c r="L232" s="251"/>
      <c r="M232" s="384"/>
      <c r="N232" s="3"/>
    </row>
    <row r="233" spans="1:14" s="4" customFormat="1" ht="12" x14ac:dyDescent="0.2">
      <c r="A233" s="311"/>
      <c r="B233" s="262"/>
      <c r="C233" s="260"/>
      <c r="D233" s="259"/>
      <c r="E233" s="296" t="s">
        <v>164</v>
      </c>
      <c r="F233" s="240" t="s">
        <v>576</v>
      </c>
      <c r="G233" s="279" t="s">
        <v>198</v>
      </c>
      <c r="H233" s="219" t="s">
        <v>554</v>
      </c>
      <c r="I233" s="81" t="s">
        <v>655</v>
      </c>
      <c r="J233" s="144">
        <v>5</v>
      </c>
      <c r="K233" s="221"/>
      <c r="L233" s="251"/>
      <c r="M233" s="384"/>
      <c r="N233" s="3"/>
    </row>
    <row r="234" spans="1:14" s="4" customFormat="1" ht="12" x14ac:dyDescent="0.2">
      <c r="A234" s="311"/>
      <c r="B234" s="262"/>
      <c r="C234" s="260"/>
      <c r="D234" s="259"/>
      <c r="E234" s="297"/>
      <c r="F234" s="241"/>
      <c r="G234" s="280"/>
      <c r="H234" s="233"/>
      <c r="I234" s="81" t="s">
        <v>146</v>
      </c>
      <c r="J234" s="144">
        <v>50</v>
      </c>
      <c r="K234" s="221"/>
      <c r="L234" s="251"/>
      <c r="M234" s="384"/>
      <c r="N234" s="3"/>
    </row>
    <row r="235" spans="1:14" s="4" customFormat="1" ht="24" x14ac:dyDescent="0.2">
      <c r="A235" s="311"/>
      <c r="B235" s="262"/>
      <c r="C235" s="260"/>
      <c r="D235" s="259"/>
      <c r="E235" s="296" t="s">
        <v>716</v>
      </c>
      <c r="F235" s="240" t="s">
        <v>221</v>
      </c>
      <c r="G235" s="279" t="s">
        <v>188</v>
      </c>
      <c r="H235" s="219" t="s">
        <v>202</v>
      </c>
      <c r="I235" s="81" t="s">
        <v>189</v>
      </c>
      <c r="J235" s="144">
        <v>1</v>
      </c>
      <c r="K235" s="221"/>
      <c r="L235" s="251"/>
      <c r="M235" s="384"/>
      <c r="N235" s="3"/>
    </row>
    <row r="236" spans="1:14" s="4" customFormat="1" ht="12" x14ac:dyDescent="0.2">
      <c r="A236" s="311"/>
      <c r="B236" s="262"/>
      <c r="C236" s="260"/>
      <c r="D236" s="259"/>
      <c r="E236" s="297"/>
      <c r="F236" s="241"/>
      <c r="G236" s="280"/>
      <c r="H236" s="233"/>
      <c r="I236" s="81" t="s">
        <v>190</v>
      </c>
      <c r="J236" s="144">
        <v>1</v>
      </c>
      <c r="K236" s="221"/>
      <c r="L236" s="251"/>
      <c r="M236" s="384"/>
      <c r="N236" s="3"/>
    </row>
    <row r="237" spans="1:14" s="4" customFormat="1" ht="12" x14ac:dyDescent="0.2">
      <c r="A237" s="311"/>
      <c r="B237" s="262"/>
      <c r="C237" s="260"/>
      <c r="D237" s="259"/>
      <c r="E237" s="305" t="s">
        <v>717</v>
      </c>
      <c r="F237" s="277" t="s">
        <v>191</v>
      </c>
      <c r="G237" s="374" t="s">
        <v>192</v>
      </c>
      <c r="H237" s="237" t="s">
        <v>72</v>
      </c>
      <c r="I237" s="81" t="s">
        <v>193</v>
      </c>
      <c r="J237" s="144">
        <v>26</v>
      </c>
      <c r="K237" s="221"/>
      <c r="L237" s="251"/>
      <c r="M237" s="384"/>
      <c r="N237" s="3"/>
    </row>
    <row r="238" spans="1:14" s="4" customFormat="1" ht="24" x14ac:dyDescent="0.2">
      <c r="A238" s="311"/>
      <c r="B238" s="262"/>
      <c r="C238" s="260"/>
      <c r="D238" s="259"/>
      <c r="E238" s="305"/>
      <c r="F238" s="277"/>
      <c r="G238" s="374"/>
      <c r="H238" s="237"/>
      <c r="I238" s="81" t="s">
        <v>194</v>
      </c>
      <c r="J238" s="144">
        <v>30</v>
      </c>
      <c r="K238" s="221"/>
      <c r="L238" s="251"/>
      <c r="M238" s="384"/>
      <c r="N238" s="3"/>
    </row>
    <row r="239" spans="1:14" s="4" customFormat="1" ht="11.25" customHeight="1" x14ac:dyDescent="0.2">
      <c r="A239" s="311"/>
      <c r="B239" s="262"/>
      <c r="C239" s="260"/>
      <c r="D239" s="259"/>
      <c r="E239" s="305"/>
      <c r="F239" s="277"/>
      <c r="G239" s="374"/>
      <c r="H239" s="237"/>
      <c r="I239" s="81" t="s">
        <v>195</v>
      </c>
      <c r="J239" s="144">
        <v>80</v>
      </c>
      <c r="K239" s="221"/>
      <c r="L239" s="251"/>
      <c r="M239" s="384"/>
      <c r="N239" s="3"/>
    </row>
    <row r="240" spans="1:14" s="4" customFormat="1" ht="12" x14ac:dyDescent="0.2">
      <c r="A240" s="311"/>
      <c r="B240" s="262"/>
      <c r="C240" s="260"/>
      <c r="D240" s="259"/>
      <c r="E240" s="305" t="s">
        <v>165</v>
      </c>
      <c r="F240" s="277" t="s">
        <v>196</v>
      </c>
      <c r="G240" s="301" t="s">
        <v>183</v>
      </c>
      <c r="H240" s="301" t="s">
        <v>72</v>
      </c>
      <c r="I240" s="81" t="s">
        <v>197</v>
      </c>
      <c r="J240" s="77">
        <v>20</v>
      </c>
      <c r="K240" s="221"/>
      <c r="L240" s="251"/>
      <c r="M240" s="384"/>
      <c r="N240" s="3"/>
    </row>
    <row r="241" spans="1:14" s="4" customFormat="1" ht="12" x14ac:dyDescent="0.2">
      <c r="A241" s="311"/>
      <c r="B241" s="262"/>
      <c r="C241" s="260"/>
      <c r="D241" s="259"/>
      <c r="E241" s="305"/>
      <c r="F241" s="277"/>
      <c r="G241" s="301"/>
      <c r="H241" s="301"/>
      <c r="I241" s="81" t="s">
        <v>195</v>
      </c>
      <c r="J241" s="144">
        <v>1</v>
      </c>
      <c r="K241" s="221"/>
      <c r="L241" s="251"/>
      <c r="M241" s="384"/>
      <c r="N241" s="3"/>
    </row>
    <row r="242" spans="1:14" s="4" customFormat="1" ht="12" x14ac:dyDescent="0.2">
      <c r="A242" s="311"/>
      <c r="B242" s="262"/>
      <c r="C242" s="260"/>
      <c r="D242" s="259"/>
      <c r="E242" s="305" t="s">
        <v>324</v>
      </c>
      <c r="F242" s="277" t="s">
        <v>60</v>
      </c>
      <c r="G242" s="279" t="s">
        <v>198</v>
      </c>
      <c r="H242" s="301" t="s">
        <v>72</v>
      </c>
      <c r="I242" s="81" t="s">
        <v>195</v>
      </c>
      <c r="J242" s="144">
        <v>1</v>
      </c>
      <c r="K242" s="221"/>
      <c r="L242" s="251"/>
      <c r="M242" s="384"/>
      <c r="N242" s="3"/>
    </row>
    <row r="243" spans="1:14" s="4" customFormat="1" ht="12" x14ac:dyDescent="0.2">
      <c r="A243" s="311"/>
      <c r="B243" s="262"/>
      <c r="C243" s="260"/>
      <c r="D243" s="259"/>
      <c r="E243" s="305"/>
      <c r="F243" s="277"/>
      <c r="G243" s="280"/>
      <c r="H243" s="301"/>
      <c r="I243" s="81" t="s">
        <v>199</v>
      </c>
      <c r="J243" s="144">
        <v>15</v>
      </c>
      <c r="K243" s="221"/>
      <c r="L243" s="251"/>
      <c r="M243" s="384"/>
      <c r="N243" s="3"/>
    </row>
    <row r="244" spans="1:14" s="4" customFormat="1" ht="12" x14ac:dyDescent="0.2">
      <c r="A244" s="311"/>
      <c r="B244" s="262"/>
      <c r="C244" s="260"/>
      <c r="D244" s="259"/>
      <c r="E244" s="80" t="s">
        <v>325</v>
      </c>
      <c r="F244" s="98" t="s">
        <v>70</v>
      </c>
      <c r="G244" s="31" t="s">
        <v>198</v>
      </c>
      <c r="H244" s="53" t="s">
        <v>72</v>
      </c>
      <c r="I244" s="81" t="s">
        <v>200</v>
      </c>
      <c r="J244" s="144">
        <v>55</v>
      </c>
      <c r="K244" s="221"/>
      <c r="L244" s="251"/>
      <c r="M244" s="384"/>
      <c r="N244" s="3"/>
    </row>
    <row r="245" spans="1:14" s="4" customFormat="1" ht="24" x14ac:dyDescent="0.2">
      <c r="A245" s="311"/>
      <c r="B245" s="262"/>
      <c r="C245" s="260"/>
      <c r="D245" s="259"/>
      <c r="E245" s="189" t="s">
        <v>326</v>
      </c>
      <c r="F245" s="50" t="s">
        <v>201</v>
      </c>
      <c r="G245" s="31" t="s">
        <v>198</v>
      </c>
      <c r="H245" s="31" t="s">
        <v>202</v>
      </c>
      <c r="I245" s="81" t="s">
        <v>203</v>
      </c>
      <c r="J245" s="144">
        <v>1</v>
      </c>
      <c r="K245" s="214"/>
      <c r="L245" s="252"/>
      <c r="M245" s="384"/>
      <c r="N245" s="3"/>
    </row>
    <row r="246" spans="1:14" s="4" customFormat="1" ht="12" x14ac:dyDescent="0.2">
      <c r="A246" s="311"/>
      <c r="B246" s="262"/>
      <c r="C246" s="260"/>
      <c r="D246" s="259"/>
      <c r="E246" s="189" t="s">
        <v>327</v>
      </c>
      <c r="F246" s="125" t="s">
        <v>204</v>
      </c>
      <c r="G246" s="31" t="s">
        <v>198</v>
      </c>
      <c r="H246" s="31" t="s">
        <v>72</v>
      </c>
      <c r="I246" s="126" t="s">
        <v>205</v>
      </c>
      <c r="J246" s="165">
        <v>5</v>
      </c>
      <c r="K246" s="213" t="s">
        <v>280</v>
      </c>
      <c r="L246" s="253">
        <v>31.8</v>
      </c>
      <c r="M246" s="384"/>
      <c r="N246" s="3"/>
    </row>
    <row r="247" spans="1:14" s="4" customFormat="1" ht="12" x14ac:dyDescent="0.2">
      <c r="A247" s="311"/>
      <c r="B247" s="262"/>
      <c r="C247" s="260"/>
      <c r="D247" s="259"/>
      <c r="E247" s="188" t="s">
        <v>328</v>
      </c>
      <c r="F247" s="50" t="s">
        <v>206</v>
      </c>
      <c r="G247" s="31" t="s">
        <v>198</v>
      </c>
      <c r="H247" s="31" t="s">
        <v>72</v>
      </c>
      <c r="I247" s="121" t="s">
        <v>207</v>
      </c>
      <c r="J247" s="144">
        <v>5</v>
      </c>
      <c r="K247" s="221"/>
      <c r="L247" s="251"/>
      <c r="M247" s="384"/>
      <c r="N247" s="3"/>
    </row>
    <row r="248" spans="1:14" s="4" customFormat="1" ht="12" x14ac:dyDescent="0.2">
      <c r="A248" s="311"/>
      <c r="B248" s="262"/>
      <c r="C248" s="260"/>
      <c r="D248" s="259"/>
      <c r="E248" s="190"/>
      <c r="F248" s="127" t="s">
        <v>209</v>
      </c>
      <c r="G248" s="128"/>
      <c r="H248" s="128"/>
      <c r="I248" s="129"/>
      <c r="J248" s="147"/>
      <c r="K248" s="221"/>
      <c r="L248" s="251"/>
      <c r="M248" s="384"/>
      <c r="N248" s="3"/>
    </row>
    <row r="249" spans="1:14" s="4" customFormat="1" ht="12" x14ac:dyDescent="0.2">
      <c r="A249" s="311"/>
      <c r="B249" s="262"/>
      <c r="C249" s="260"/>
      <c r="D249" s="259"/>
      <c r="E249" s="305" t="s">
        <v>329</v>
      </c>
      <c r="F249" s="240" t="s">
        <v>210</v>
      </c>
      <c r="G249" s="279" t="s">
        <v>198</v>
      </c>
      <c r="H249" s="219" t="s">
        <v>72</v>
      </c>
      <c r="I249" s="81" t="s">
        <v>184</v>
      </c>
      <c r="J249" s="144">
        <v>4</v>
      </c>
      <c r="K249" s="221"/>
      <c r="L249" s="251"/>
      <c r="M249" s="384"/>
      <c r="N249" s="3"/>
    </row>
    <row r="250" spans="1:14" s="4" customFormat="1" ht="12" x14ac:dyDescent="0.2">
      <c r="A250" s="311"/>
      <c r="B250" s="262"/>
      <c r="C250" s="260"/>
      <c r="D250" s="259"/>
      <c r="E250" s="305"/>
      <c r="F250" s="278"/>
      <c r="G250" s="291"/>
      <c r="H250" s="220"/>
      <c r="I250" s="81" t="s">
        <v>185</v>
      </c>
      <c r="J250" s="144">
        <v>24</v>
      </c>
      <c r="K250" s="221"/>
      <c r="L250" s="251"/>
      <c r="M250" s="384"/>
      <c r="N250" s="3"/>
    </row>
    <row r="251" spans="1:14" s="4" customFormat="1" ht="12" x14ac:dyDescent="0.2">
      <c r="A251" s="311"/>
      <c r="B251" s="262"/>
      <c r="C251" s="260"/>
      <c r="D251" s="259"/>
      <c r="E251" s="305"/>
      <c r="F251" s="278"/>
      <c r="G251" s="291"/>
      <c r="H251" s="220"/>
      <c r="I251" s="81" t="s">
        <v>186</v>
      </c>
      <c r="J251" s="144">
        <v>1</v>
      </c>
      <c r="K251" s="221"/>
      <c r="L251" s="251"/>
      <c r="M251" s="384"/>
      <c r="N251" s="3"/>
    </row>
    <row r="252" spans="1:14" s="4" customFormat="1" ht="12" x14ac:dyDescent="0.2">
      <c r="A252" s="311"/>
      <c r="B252" s="262"/>
      <c r="C252" s="260"/>
      <c r="D252" s="259"/>
      <c r="E252" s="305"/>
      <c r="F252" s="241"/>
      <c r="G252" s="280"/>
      <c r="H252" s="233"/>
      <c r="I252" s="81" t="s">
        <v>211</v>
      </c>
      <c r="J252" s="144">
        <v>6</v>
      </c>
      <c r="K252" s="221"/>
      <c r="L252" s="251"/>
      <c r="M252" s="384"/>
      <c r="N252" s="3"/>
    </row>
    <row r="253" spans="1:14" s="4" customFormat="1" ht="12" x14ac:dyDescent="0.2">
      <c r="A253" s="311"/>
      <c r="B253" s="262"/>
      <c r="C253" s="260"/>
      <c r="D253" s="259"/>
      <c r="E253" s="305" t="s">
        <v>330</v>
      </c>
      <c r="F253" s="240" t="s">
        <v>34</v>
      </c>
      <c r="G253" s="279" t="s">
        <v>198</v>
      </c>
      <c r="H253" s="219" t="s">
        <v>72</v>
      </c>
      <c r="I253" s="81" t="s">
        <v>212</v>
      </c>
      <c r="J253" s="144">
        <v>200</v>
      </c>
      <c r="K253" s="221"/>
      <c r="L253" s="251"/>
      <c r="M253" s="384"/>
      <c r="N253" s="3"/>
    </row>
    <row r="254" spans="1:14" s="4" customFormat="1" ht="24" x14ac:dyDescent="0.2">
      <c r="A254" s="311"/>
      <c r="B254" s="262"/>
      <c r="C254" s="260"/>
      <c r="D254" s="259"/>
      <c r="E254" s="305"/>
      <c r="F254" s="278"/>
      <c r="G254" s="291"/>
      <c r="H254" s="220"/>
      <c r="I254" s="81" t="s">
        <v>213</v>
      </c>
      <c r="J254" s="144">
        <v>6</v>
      </c>
      <c r="K254" s="221"/>
      <c r="L254" s="251"/>
      <c r="M254" s="384"/>
      <c r="N254" s="3"/>
    </row>
    <row r="255" spans="1:14" s="4" customFormat="1" ht="24" x14ac:dyDescent="0.2">
      <c r="A255" s="311"/>
      <c r="B255" s="262"/>
      <c r="C255" s="260"/>
      <c r="D255" s="259"/>
      <c r="E255" s="305"/>
      <c r="F255" s="241"/>
      <c r="G255" s="280"/>
      <c r="H255" s="233"/>
      <c r="I255" s="81" t="s">
        <v>214</v>
      </c>
      <c r="J255" s="144">
        <v>20</v>
      </c>
      <c r="K255" s="221"/>
      <c r="L255" s="251"/>
      <c r="M255" s="384"/>
      <c r="N255" s="3"/>
    </row>
    <row r="256" spans="1:14" s="4" customFormat="1" ht="12" x14ac:dyDescent="0.2">
      <c r="A256" s="311"/>
      <c r="B256" s="262"/>
      <c r="C256" s="260"/>
      <c r="D256" s="259"/>
      <c r="E256" s="305" t="s">
        <v>718</v>
      </c>
      <c r="F256" s="277" t="s">
        <v>36</v>
      </c>
      <c r="G256" s="301" t="s">
        <v>198</v>
      </c>
      <c r="H256" s="237" t="s">
        <v>72</v>
      </c>
      <c r="I256" s="81" t="s">
        <v>215</v>
      </c>
      <c r="J256" s="144">
        <v>1</v>
      </c>
      <c r="K256" s="221"/>
      <c r="L256" s="251"/>
      <c r="M256" s="384"/>
      <c r="N256" s="3"/>
    </row>
    <row r="257" spans="1:14" s="4" customFormat="1" ht="12" x14ac:dyDescent="0.2">
      <c r="A257" s="311"/>
      <c r="B257" s="262"/>
      <c r="C257" s="260"/>
      <c r="D257" s="259"/>
      <c r="E257" s="305"/>
      <c r="F257" s="277"/>
      <c r="G257" s="301"/>
      <c r="H257" s="237"/>
      <c r="I257" s="81" t="s">
        <v>216</v>
      </c>
      <c r="J257" s="144">
        <v>15</v>
      </c>
      <c r="K257" s="221"/>
      <c r="L257" s="251"/>
      <c r="M257" s="384"/>
      <c r="N257" s="3"/>
    </row>
    <row r="258" spans="1:14" s="4" customFormat="1" ht="12" x14ac:dyDescent="0.2">
      <c r="A258" s="311"/>
      <c r="B258" s="262"/>
      <c r="C258" s="260"/>
      <c r="D258" s="259"/>
      <c r="E258" s="296" t="s">
        <v>719</v>
      </c>
      <c r="F258" s="240" t="s">
        <v>217</v>
      </c>
      <c r="G258" s="301" t="s">
        <v>198</v>
      </c>
      <c r="H258" s="237" t="s">
        <v>72</v>
      </c>
      <c r="I258" s="81" t="s">
        <v>218</v>
      </c>
      <c r="J258" s="144">
        <v>10</v>
      </c>
      <c r="K258" s="221"/>
      <c r="L258" s="251"/>
      <c r="M258" s="384"/>
      <c r="N258" s="3"/>
    </row>
    <row r="259" spans="1:14" s="4" customFormat="1" ht="12" x14ac:dyDescent="0.2">
      <c r="A259" s="311"/>
      <c r="B259" s="262"/>
      <c r="C259" s="260"/>
      <c r="D259" s="259"/>
      <c r="E259" s="297"/>
      <c r="F259" s="241"/>
      <c r="G259" s="301"/>
      <c r="H259" s="237"/>
      <c r="I259" s="81" t="s">
        <v>219</v>
      </c>
      <c r="J259" s="144">
        <v>1</v>
      </c>
      <c r="K259" s="221"/>
      <c r="L259" s="251"/>
      <c r="M259" s="384"/>
      <c r="N259" s="3"/>
    </row>
    <row r="260" spans="1:14" s="4" customFormat="1" ht="24" x14ac:dyDescent="0.2">
      <c r="A260" s="311"/>
      <c r="B260" s="262"/>
      <c r="C260" s="260"/>
      <c r="D260" s="259"/>
      <c r="E260" s="190" t="s">
        <v>720</v>
      </c>
      <c r="F260" s="130" t="s">
        <v>47</v>
      </c>
      <c r="G260" s="123" t="s">
        <v>179</v>
      </c>
      <c r="H260" s="53" t="s">
        <v>72</v>
      </c>
      <c r="I260" s="81" t="s">
        <v>220</v>
      </c>
      <c r="J260" s="144">
        <v>20</v>
      </c>
      <c r="K260" s="221"/>
      <c r="L260" s="251"/>
      <c r="M260" s="384"/>
      <c r="N260" s="3"/>
    </row>
    <row r="261" spans="1:14" s="4" customFormat="1" ht="11.25" customHeight="1" x14ac:dyDescent="0.2">
      <c r="A261" s="311"/>
      <c r="B261" s="262"/>
      <c r="C261" s="260"/>
      <c r="D261" s="259"/>
      <c r="E261" s="296" t="s">
        <v>721</v>
      </c>
      <c r="F261" s="240" t="s">
        <v>50</v>
      </c>
      <c r="G261" s="279" t="s">
        <v>179</v>
      </c>
      <c r="H261" s="219" t="s">
        <v>72</v>
      </c>
      <c r="I261" s="81" t="s">
        <v>656</v>
      </c>
      <c r="J261" s="144">
        <v>200</v>
      </c>
      <c r="K261" s="221"/>
      <c r="L261" s="251"/>
      <c r="M261" s="384"/>
      <c r="N261" s="3"/>
    </row>
    <row r="262" spans="1:14" s="4" customFormat="1" ht="12" x14ac:dyDescent="0.2">
      <c r="A262" s="311"/>
      <c r="B262" s="262"/>
      <c r="C262" s="260"/>
      <c r="D262" s="259"/>
      <c r="E262" s="297"/>
      <c r="F262" s="241"/>
      <c r="G262" s="291"/>
      <c r="H262" s="220"/>
      <c r="I262" s="81" t="s">
        <v>657</v>
      </c>
      <c r="J262" s="144">
        <v>160</v>
      </c>
      <c r="K262" s="221"/>
      <c r="L262" s="251"/>
      <c r="M262" s="384"/>
      <c r="N262" s="3"/>
    </row>
    <row r="263" spans="1:14" s="4" customFormat="1" ht="11.25" customHeight="1" x14ac:dyDescent="0.2">
      <c r="A263" s="311"/>
      <c r="B263" s="262"/>
      <c r="C263" s="260"/>
      <c r="D263" s="259"/>
      <c r="E263" s="305" t="s">
        <v>722</v>
      </c>
      <c r="F263" s="240" t="s">
        <v>658</v>
      </c>
      <c r="G263" s="279" t="s">
        <v>198</v>
      </c>
      <c r="H263" s="219" t="s">
        <v>72</v>
      </c>
      <c r="I263" s="81" t="s">
        <v>655</v>
      </c>
      <c r="J263" s="144">
        <v>2</v>
      </c>
      <c r="K263" s="221"/>
      <c r="L263" s="251"/>
      <c r="M263" s="384"/>
      <c r="N263" s="3"/>
    </row>
    <row r="264" spans="1:14" s="4" customFormat="1" ht="12" x14ac:dyDescent="0.2">
      <c r="A264" s="311"/>
      <c r="B264" s="262"/>
      <c r="C264" s="260"/>
      <c r="D264" s="259"/>
      <c r="E264" s="305"/>
      <c r="F264" s="241"/>
      <c r="G264" s="280"/>
      <c r="H264" s="233"/>
      <c r="I264" s="81" t="s">
        <v>146</v>
      </c>
      <c r="J264" s="144">
        <v>30</v>
      </c>
      <c r="K264" s="221"/>
      <c r="L264" s="251"/>
      <c r="M264" s="384"/>
      <c r="N264" s="3"/>
    </row>
    <row r="265" spans="1:14" s="4" customFormat="1" ht="12" x14ac:dyDescent="0.2">
      <c r="A265" s="311"/>
      <c r="B265" s="262"/>
      <c r="C265" s="260"/>
      <c r="D265" s="259"/>
      <c r="E265" s="191" t="s">
        <v>723</v>
      </c>
      <c r="F265" s="240" t="s">
        <v>659</v>
      </c>
      <c r="G265" s="279" t="s">
        <v>198</v>
      </c>
      <c r="H265" s="219" t="s">
        <v>696</v>
      </c>
      <c r="I265" s="81" t="s">
        <v>655</v>
      </c>
      <c r="J265" s="144">
        <v>8</v>
      </c>
      <c r="K265" s="221"/>
      <c r="L265" s="251"/>
      <c r="M265" s="384"/>
      <c r="N265" s="3"/>
    </row>
    <row r="266" spans="1:14" s="4" customFormat="1" ht="12" x14ac:dyDescent="0.2">
      <c r="A266" s="311"/>
      <c r="B266" s="262"/>
      <c r="C266" s="260"/>
      <c r="D266" s="259"/>
      <c r="E266" s="189"/>
      <c r="F266" s="241"/>
      <c r="G266" s="280"/>
      <c r="H266" s="233"/>
      <c r="I266" s="81" t="s">
        <v>146</v>
      </c>
      <c r="J266" s="144">
        <v>20</v>
      </c>
      <c r="K266" s="221"/>
      <c r="L266" s="251"/>
      <c r="M266" s="384"/>
      <c r="N266" s="3"/>
    </row>
    <row r="267" spans="1:14" s="4" customFormat="1" ht="12" x14ac:dyDescent="0.2">
      <c r="A267" s="311"/>
      <c r="B267" s="262"/>
      <c r="C267" s="260"/>
      <c r="D267" s="259"/>
      <c r="E267" s="296" t="s">
        <v>724</v>
      </c>
      <c r="F267" s="240" t="s">
        <v>660</v>
      </c>
      <c r="G267" s="279" t="s">
        <v>188</v>
      </c>
      <c r="H267" s="219" t="s">
        <v>554</v>
      </c>
      <c r="I267" s="81" t="s">
        <v>596</v>
      </c>
      <c r="J267" s="144">
        <v>1</v>
      </c>
      <c r="K267" s="221"/>
      <c r="L267" s="251"/>
      <c r="M267" s="384"/>
      <c r="N267" s="3"/>
    </row>
    <row r="268" spans="1:14" s="4" customFormat="1" ht="12" x14ac:dyDescent="0.2">
      <c r="A268" s="311"/>
      <c r="B268" s="262"/>
      <c r="C268" s="260"/>
      <c r="D268" s="259"/>
      <c r="E268" s="297"/>
      <c r="F268" s="241"/>
      <c r="G268" s="280"/>
      <c r="H268" s="233"/>
      <c r="I268" s="81" t="s">
        <v>146</v>
      </c>
      <c r="J268" s="144">
        <v>15</v>
      </c>
      <c r="K268" s="221"/>
      <c r="L268" s="251"/>
      <c r="M268" s="384"/>
      <c r="N268" s="3"/>
    </row>
    <row r="269" spans="1:14" s="4" customFormat="1" ht="24" x14ac:dyDescent="0.2">
      <c r="A269" s="311"/>
      <c r="B269" s="262"/>
      <c r="C269" s="260"/>
      <c r="D269" s="259"/>
      <c r="E269" s="124"/>
      <c r="F269" s="177" t="s">
        <v>222</v>
      </c>
      <c r="G269" s="57"/>
      <c r="H269" s="31"/>
      <c r="I269" s="81"/>
      <c r="J269" s="144"/>
      <c r="K269" s="213" t="s">
        <v>280</v>
      </c>
      <c r="L269" s="253">
        <v>93</v>
      </c>
      <c r="M269" s="384"/>
      <c r="N269" s="3"/>
    </row>
    <row r="270" spans="1:14" s="4" customFormat="1" ht="36" x14ac:dyDescent="0.2">
      <c r="A270" s="311"/>
      <c r="B270" s="262"/>
      <c r="C270" s="260"/>
      <c r="D270" s="259"/>
      <c r="E270" s="80" t="s">
        <v>725</v>
      </c>
      <c r="F270" s="50" t="s">
        <v>223</v>
      </c>
      <c r="G270" s="48" t="s">
        <v>224</v>
      </c>
      <c r="H270" s="48" t="s">
        <v>72</v>
      </c>
      <c r="I270" s="81" t="s">
        <v>225</v>
      </c>
      <c r="J270" s="144">
        <v>4</v>
      </c>
      <c r="K270" s="221"/>
      <c r="L270" s="251"/>
      <c r="M270" s="384"/>
      <c r="N270" s="3"/>
    </row>
    <row r="271" spans="1:14" s="4" customFormat="1" ht="12" x14ac:dyDescent="0.2">
      <c r="A271" s="311"/>
      <c r="B271" s="262"/>
      <c r="C271" s="260"/>
      <c r="D271" s="259"/>
      <c r="E271" s="296" t="s">
        <v>726</v>
      </c>
      <c r="F271" s="277" t="s">
        <v>226</v>
      </c>
      <c r="G271" s="219" t="s">
        <v>224</v>
      </c>
      <c r="H271" s="237" t="s">
        <v>72</v>
      </c>
      <c r="I271" s="81" t="s">
        <v>184</v>
      </c>
      <c r="J271" s="144">
        <v>280</v>
      </c>
      <c r="K271" s="221"/>
      <c r="L271" s="251"/>
      <c r="M271" s="384"/>
      <c r="N271" s="3"/>
    </row>
    <row r="272" spans="1:14" s="4" customFormat="1" ht="12" x14ac:dyDescent="0.2">
      <c r="A272" s="311"/>
      <c r="B272" s="262"/>
      <c r="C272" s="260"/>
      <c r="D272" s="259"/>
      <c r="E272" s="297"/>
      <c r="F272" s="277"/>
      <c r="G272" s="233"/>
      <c r="H272" s="237"/>
      <c r="I272" s="81" t="s">
        <v>146</v>
      </c>
      <c r="J272" s="144">
        <v>4600</v>
      </c>
      <c r="K272" s="221"/>
      <c r="L272" s="251"/>
      <c r="M272" s="384"/>
      <c r="N272" s="3"/>
    </row>
    <row r="273" spans="1:14" s="4" customFormat="1" ht="12" x14ac:dyDescent="0.2">
      <c r="A273" s="311"/>
      <c r="B273" s="262"/>
      <c r="C273" s="260"/>
      <c r="D273" s="259"/>
      <c r="E273" s="296" t="s">
        <v>727</v>
      </c>
      <c r="F273" s="277" t="s">
        <v>227</v>
      </c>
      <c r="G273" s="237" t="s">
        <v>224</v>
      </c>
      <c r="H273" s="237" t="s">
        <v>72</v>
      </c>
      <c r="I273" s="81" t="s">
        <v>228</v>
      </c>
      <c r="J273" s="144">
        <v>500</v>
      </c>
      <c r="K273" s="221"/>
      <c r="L273" s="251"/>
      <c r="M273" s="384"/>
      <c r="N273" s="3"/>
    </row>
    <row r="274" spans="1:14" s="4" customFormat="1" ht="12" x14ac:dyDescent="0.2">
      <c r="A274" s="311"/>
      <c r="B274" s="262"/>
      <c r="C274" s="260"/>
      <c r="D274" s="259"/>
      <c r="E274" s="304"/>
      <c r="F274" s="277"/>
      <c r="G274" s="237"/>
      <c r="H274" s="237"/>
      <c r="I274" s="81" t="s">
        <v>229</v>
      </c>
      <c r="J274" s="144">
        <v>100</v>
      </c>
      <c r="K274" s="221"/>
      <c r="L274" s="251"/>
      <c r="M274" s="384"/>
      <c r="N274" s="3"/>
    </row>
    <row r="275" spans="1:14" s="4" customFormat="1" ht="12" x14ac:dyDescent="0.2">
      <c r="A275" s="311"/>
      <c r="B275" s="262"/>
      <c r="C275" s="260"/>
      <c r="D275" s="259"/>
      <c r="E275" s="304"/>
      <c r="F275" s="277"/>
      <c r="G275" s="237"/>
      <c r="H275" s="237"/>
      <c r="I275" s="81" t="s">
        <v>230</v>
      </c>
      <c r="J275" s="144">
        <v>300</v>
      </c>
      <c r="K275" s="221"/>
      <c r="L275" s="251"/>
      <c r="M275" s="384"/>
      <c r="N275" s="3"/>
    </row>
    <row r="276" spans="1:14" s="4" customFormat="1" ht="12" x14ac:dyDescent="0.2">
      <c r="A276" s="311"/>
      <c r="B276" s="262"/>
      <c r="C276" s="260"/>
      <c r="D276" s="259"/>
      <c r="E276" s="297"/>
      <c r="F276" s="277"/>
      <c r="G276" s="237"/>
      <c r="H276" s="237"/>
      <c r="I276" s="81" t="s">
        <v>231</v>
      </c>
      <c r="J276" s="144">
        <v>300</v>
      </c>
      <c r="K276" s="221"/>
      <c r="L276" s="251"/>
      <c r="M276" s="384"/>
      <c r="N276" s="3"/>
    </row>
    <row r="277" spans="1:14" s="4" customFormat="1" ht="24" x14ac:dyDescent="0.2">
      <c r="A277" s="311"/>
      <c r="B277" s="262"/>
      <c r="C277" s="260"/>
      <c r="D277" s="259"/>
      <c r="E277" s="80" t="s">
        <v>597</v>
      </c>
      <c r="F277" s="50" t="s">
        <v>232</v>
      </c>
      <c r="G277" s="48" t="s">
        <v>224</v>
      </c>
      <c r="H277" s="48" t="s">
        <v>72</v>
      </c>
      <c r="I277" s="81" t="s">
        <v>233</v>
      </c>
      <c r="J277" s="144">
        <v>95</v>
      </c>
      <c r="K277" s="221"/>
      <c r="L277" s="251"/>
      <c r="M277" s="384"/>
      <c r="N277" s="3"/>
    </row>
    <row r="278" spans="1:14" s="4" customFormat="1" ht="24" x14ac:dyDescent="0.2">
      <c r="A278" s="311"/>
      <c r="B278" s="262"/>
      <c r="C278" s="260"/>
      <c r="D278" s="259"/>
      <c r="E278" s="80" t="s">
        <v>728</v>
      </c>
      <c r="F278" s="50" t="s">
        <v>282</v>
      </c>
      <c r="G278" s="48" t="s">
        <v>224</v>
      </c>
      <c r="H278" s="48" t="s">
        <v>72</v>
      </c>
      <c r="I278" s="81" t="s">
        <v>283</v>
      </c>
      <c r="J278" s="144">
        <v>400</v>
      </c>
      <c r="K278" s="221"/>
      <c r="L278" s="251"/>
      <c r="M278" s="384"/>
      <c r="N278" s="3"/>
    </row>
    <row r="279" spans="1:14" s="4" customFormat="1" ht="36" x14ac:dyDescent="0.2">
      <c r="A279" s="311"/>
      <c r="B279" s="262"/>
      <c r="C279" s="260"/>
      <c r="D279" s="259"/>
      <c r="E279" s="296" t="s">
        <v>729</v>
      </c>
      <c r="F279" s="240" t="s">
        <v>234</v>
      </c>
      <c r="G279" s="219" t="s">
        <v>224</v>
      </c>
      <c r="H279" s="219" t="s">
        <v>72</v>
      </c>
      <c r="I279" s="48" t="s">
        <v>235</v>
      </c>
      <c r="J279" s="144" t="s">
        <v>73</v>
      </c>
      <c r="K279" s="221"/>
      <c r="L279" s="251"/>
      <c r="M279" s="384"/>
      <c r="N279" s="3"/>
    </row>
    <row r="280" spans="1:14" s="4" customFormat="1" ht="24" x14ac:dyDescent="0.2">
      <c r="A280" s="311"/>
      <c r="B280" s="262"/>
      <c r="C280" s="260"/>
      <c r="D280" s="259"/>
      <c r="E280" s="297"/>
      <c r="F280" s="241"/>
      <c r="G280" s="233"/>
      <c r="H280" s="233"/>
      <c r="I280" s="48" t="s">
        <v>236</v>
      </c>
      <c r="J280" s="144">
        <v>100</v>
      </c>
      <c r="K280" s="221"/>
      <c r="L280" s="251"/>
      <c r="M280" s="384"/>
      <c r="N280" s="3"/>
    </row>
    <row r="281" spans="1:14" s="4" customFormat="1" ht="12" x14ac:dyDescent="0.2">
      <c r="A281" s="311"/>
      <c r="B281" s="262"/>
      <c r="C281" s="260"/>
      <c r="D281" s="259"/>
      <c r="E281" s="80" t="s">
        <v>331</v>
      </c>
      <c r="F281" s="50" t="s">
        <v>237</v>
      </c>
      <c r="G281" s="48" t="s">
        <v>224</v>
      </c>
      <c r="H281" s="48" t="s">
        <v>72</v>
      </c>
      <c r="I281" s="81" t="s">
        <v>238</v>
      </c>
      <c r="J281" s="144">
        <v>1500</v>
      </c>
      <c r="K281" s="221"/>
      <c r="L281" s="251"/>
      <c r="M281" s="384"/>
      <c r="N281" s="3"/>
    </row>
    <row r="282" spans="1:14" s="4" customFormat="1" ht="24" x14ac:dyDescent="0.2">
      <c r="A282" s="311"/>
      <c r="B282" s="262"/>
      <c r="C282" s="260"/>
      <c r="D282" s="259"/>
      <c r="E282" s="296" t="s">
        <v>332</v>
      </c>
      <c r="F282" s="240" t="s">
        <v>255</v>
      </c>
      <c r="G282" s="219" t="s">
        <v>224</v>
      </c>
      <c r="H282" s="219" t="s">
        <v>72</v>
      </c>
      <c r="I282" s="81" t="s">
        <v>240</v>
      </c>
      <c r="J282" s="165">
        <v>1</v>
      </c>
      <c r="K282" s="221"/>
      <c r="L282" s="251"/>
      <c r="M282" s="384"/>
      <c r="N282" s="3"/>
    </row>
    <row r="283" spans="1:14" s="4" customFormat="1" ht="12" x14ac:dyDescent="0.2">
      <c r="A283" s="311"/>
      <c r="B283" s="262"/>
      <c r="C283" s="260"/>
      <c r="D283" s="259"/>
      <c r="E283" s="304"/>
      <c r="F283" s="278"/>
      <c r="G283" s="220"/>
      <c r="H283" s="220"/>
      <c r="I283" s="81" t="s">
        <v>241</v>
      </c>
      <c r="J283" s="165">
        <v>18</v>
      </c>
      <c r="K283" s="221"/>
      <c r="L283" s="251"/>
      <c r="M283" s="384"/>
      <c r="N283" s="3"/>
    </row>
    <row r="284" spans="1:14" s="4" customFormat="1" ht="24" x14ac:dyDescent="0.2">
      <c r="A284" s="311"/>
      <c r="B284" s="262"/>
      <c r="C284" s="260"/>
      <c r="D284" s="259"/>
      <c r="E284" s="304"/>
      <c r="F284" s="278"/>
      <c r="G284" s="220"/>
      <c r="H284" s="220"/>
      <c r="I284" s="81" t="s">
        <v>242</v>
      </c>
      <c r="J284" s="165">
        <v>390</v>
      </c>
      <c r="K284" s="221"/>
      <c r="L284" s="251"/>
      <c r="M284" s="384"/>
      <c r="N284" s="3"/>
    </row>
    <row r="285" spans="1:14" s="4" customFormat="1" ht="24" x14ac:dyDescent="0.2">
      <c r="A285" s="311"/>
      <c r="B285" s="262"/>
      <c r="C285" s="260"/>
      <c r="D285" s="259"/>
      <c r="E285" s="297"/>
      <c r="F285" s="241"/>
      <c r="G285" s="233"/>
      <c r="H285" s="233"/>
      <c r="I285" s="81" t="s">
        <v>243</v>
      </c>
      <c r="J285" s="165">
        <v>17</v>
      </c>
      <c r="K285" s="221"/>
      <c r="L285" s="251"/>
      <c r="M285" s="384"/>
      <c r="N285" s="3"/>
    </row>
    <row r="286" spans="1:14" s="4" customFormat="1" ht="12" x14ac:dyDescent="0.2">
      <c r="A286" s="311"/>
      <c r="B286" s="262"/>
      <c r="C286" s="260"/>
      <c r="D286" s="259"/>
      <c r="E286" s="296" t="s">
        <v>730</v>
      </c>
      <c r="F286" s="300" t="s">
        <v>244</v>
      </c>
      <c r="G286" s="237" t="s">
        <v>224</v>
      </c>
      <c r="H286" s="237" t="s">
        <v>72</v>
      </c>
      <c r="I286" s="81" t="s">
        <v>245</v>
      </c>
      <c r="J286" s="144">
        <v>2</v>
      </c>
      <c r="K286" s="221"/>
      <c r="L286" s="251"/>
      <c r="M286" s="384"/>
      <c r="N286" s="3"/>
    </row>
    <row r="287" spans="1:14" s="4" customFormat="1" ht="12" x14ac:dyDescent="0.2">
      <c r="A287" s="311"/>
      <c r="B287" s="262"/>
      <c r="C287" s="260"/>
      <c r="D287" s="259"/>
      <c r="E287" s="297"/>
      <c r="F287" s="300"/>
      <c r="G287" s="237"/>
      <c r="H287" s="237"/>
      <c r="I287" s="81" t="s">
        <v>246</v>
      </c>
      <c r="J287" s="144">
        <v>1</v>
      </c>
      <c r="K287" s="221"/>
      <c r="L287" s="251"/>
      <c r="M287" s="384"/>
      <c r="N287" s="3"/>
    </row>
    <row r="288" spans="1:14" s="4" customFormat="1" ht="12" x14ac:dyDescent="0.2">
      <c r="A288" s="311"/>
      <c r="B288" s="262"/>
      <c r="C288" s="260"/>
      <c r="D288" s="259"/>
      <c r="E288" s="296" t="s">
        <v>731</v>
      </c>
      <c r="F288" s="235" t="s">
        <v>247</v>
      </c>
      <c r="G288" s="237" t="s">
        <v>224</v>
      </c>
      <c r="H288" s="237" t="s">
        <v>72</v>
      </c>
      <c r="I288" s="81" t="s">
        <v>248</v>
      </c>
      <c r="J288" s="144">
        <v>19</v>
      </c>
      <c r="K288" s="221"/>
      <c r="L288" s="251"/>
      <c r="M288" s="384"/>
      <c r="N288" s="3"/>
    </row>
    <row r="289" spans="1:14" s="4" customFormat="1" ht="12" x14ac:dyDescent="0.2">
      <c r="A289" s="311"/>
      <c r="B289" s="262"/>
      <c r="C289" s="260"/>
      <c r="D289" s="259"/>
      <c r="E289" s="297"/>
      <c r="F289" s="236"/>
      <c r="G289" s="237"/>
      <c r="H289" s="237"/>
      <c r="I289" s="81" t="s">
        <v>249</v>
      </c>
      <c r="J289" s="144">
        <v>430</v>
      </c>
      <c r="K289" s="221"/>
      <c r="L289" s="251"/>
      <c r="M289" s="384"/>
      <c r="N289" s="3"/>
    </row>
    <row r="290" spans="1:14" s="4" customFormat="1" ht="12" x14ac:dyDescent="0.2">
      <c r="A290" s="311"/>
      <c r="B290" s="262"/>
      <c r="C290" s="260"/>
      <c r="D290" s="259"/>
      <c r="E290" s="296" t="s">
        <v>732</v>
      </c>
      <c r="F290" s="235" t="s">
        <v>60</v>
      </c>
      <c r="G290" s="279" t="s">
        <v>250</v>
      </c>
      <c r="H290" s="219" t="s">
        <v>72</v>
      </c>
      <c r="I290" s="81" t="s">
        <v>248</v>
      </c>
      <c r="J290" s="144">
        <v>19</v>
      </c>
      <c r="K290" s="221"/>
      <c r="L290" s="251"/>
      <c r="M290" s="384"/>
      <c r="N290" s="3"/>
    </row>
    <row r="291" spans="1:14" s="4" customFormat="1" ht="12" x14ac:dyDescent="0.2">
      <c r="A291" s="311"/>
      <c r="B291" s="262"/>
      <c r="C291" s="260"/>
      <c r="D291" s="259"/>
      <c r="E291" s="297"/>
      <c r="F291" s="236"/>
      <c r="G291" s="280"/>
      <c r="H291" s="233"/>
      <c r="I291" s="81" t="s">
        <v>249</v>
      </c>
      <c r="J291" s="144">
        <v>430</v>
      </c>
      <c r="K291" s="221"/>
      <c r="L291" s="251"/>
      <c r="M291" s="384"/>
      <c r="N291" s="3"/>
    </row>
    <row r="292" spans="1:14" s="4" customFormat="1" ht="12" x14ac:dyDescent="0.2">
      <c r="A292" s="311"/>
      <c r="B292" s="262"/>
      <c r="C292" s="260"/>
      <c r="D292" s="259"/>
      <c r="E292" s="80" t="s">
        <v>733</v>
      </c>
      <c r="F292" s="55" t="s">
        <v>196</v>
      </c>
      <c r="G292" s="48" t="s">
        <v>224</v>
      </c>
      <c r="H292" s="48" t="s">
        <v>72</v>
      </c>
      <c r="I292" s="81" t="s">
        <v>251</v>
      </c>
      <c r="J292" s="144">
        <v>270</v>
      </c>
      <c r="K292" s="221"/>
      <c r="L292" s="251"/>
      <c r="M292" s="384"/>
      <c r="N292" s="3"/>
    </row>
    <row r="293" spans="1:14" s="4" customFormat="1" ht="22.5" customHeight="1" x14ac:dyDescent="0.2">
      <c r="A293" s="311"/>
      <c r="B293" s="262"/>
      <c r="C293" s="260"/>
      <c r="D293" s="259"/>
      <c r="E293" s="296" t="s">
        <v>734</v>
      </c>
      <c r="F293" s="240" t="s">
        <v>252</v>
      </c>
      <c r="G293" s="219" t="s">
        <v>224</v>
      </c>
      <c r="H293" s="219" t="s">
        <v>72</v>
      </c>
      <c r="I293" s="81" t="s">
        <v>253</v>
      </c>
      <c r="J293" s="144">
        <v>425</v>
      </c>
      <c r="K293" s="221"/>
      <c r="L293" s="251"/>
      <c r="M293" s="384"/>
      <c r="N293" s="3"/>
    </row>
    <row r="294" spans="1:14" s="4" customFormat="1" ht="12" x14ac:dyDescent="0.2">
      <c r="A294" s="311"/>
      <c r="B294" s="262"/>
      <c r="C294" s="260"/>
      <c r="D294" s="259"/>
      <c r="E294" s="304"/>
      <c r="F294" s="241"/>
      <c r="G294" s="233"/>
      <c r="H294" s="233"/>
      <c r="I294" s="81" t="s">
        <v>254</v>
      </c>
      <c r="J294" s="144">
        <v>19</v>
      </c>
      <c r="K294" s="221"/>
      <c r="L294" s="251"/>
      <c r="M294" s="384"/>
      <c r="N294" s="3"/>
    </row>
    <row r="295" spans="1:14" s="4" customFormat="1" ht="12" x14ac:dyDescent="0.2">
      <c r="A295" s="311"/>
      <c r="B295" s="262"/>
      <c r="C295" s="260"/>
      <c r="D295" s="259"/>
      <c r="E295" s="198" t="s">
        <v>735</v>
      </c>
      <c r="F295" s="244" t="s">
        <v>550</v>
      </c>
      <c r="G295" s="215" t="s">
        <v>224</v>
      </c>
      <c r="H295" s="215" t="s">
        <v>72</v>
      </c>
      <c r="I295" s="86" t="s">
        <v>551</v>
      </c>
      <c r="J295" s="145">
        <v>10</v>
      </c>
      <c r="K295" s="221"/>
      <c r="L295" s="251"/>
      <c r="M295" s="384"/>
      <c r="N295" s="3"/>
    </row>
    <row r="296" spans="1:14" s="4" customFormat="1" ht="12" x14ac:dyDescent="0.2">
      <c r="A296" s="311"/>
      <c r="B296" s="262"/>
      <c r="C296" s="260"/>
      <c r="D296" s="259"/>
      <c r="E296" s="200"/>
      <c r="F296" s="245"/>
      <c r="G296" s="217"/>
      <c r="H296" s="217"/>
      <c r="I296" s="86" t="s">
        <v>552</v>
      </c>
      <c r="J296" s="145">
        <v>100</v>
      </c>
      <c r="K296" s="221"/>
      <c r="L296" s="251"/>
      <c r="M296" s="384"/>
      <c r="N296" s="3"/>
    </row>
    <row r="297" spans="1:14" s="4" customFormat="1" ht="12" x14ac:dyDescent="0.2">
      <c r="A297" s="311"/>
      <c r="B297" s="262"/>
      <c r="C297" s="260"/>
      <c r="D297" s="259"/>
      <c r="E297" s="67" t="s">
        <v>736</v>
      </c>
      <c r="F297" s="68" t="s">
        <v>566</v>
      </c>
      <c r="G297" s="34" t="s">
        <v>224</v>
      </c>
      <c r="H297" s="34" t="s">
        <v>72</v>
      </c>
      <c r="I297" s="58" t="s">
        <v>564</v>
      </c>
      <c r="J297" s="165" t="s">
        <v>143</v>
      </c>
      <c r="K297" s="221"/>
      <c r="L297" s="251"/>
      <c r="M297" s="384"/>
      <c r="N297" s="3"/>
    </row>
    <row r="298" spans="1:14" s="4" customFormat="1" ht="12" x14ac:dyDescent="0.2">
      <c r="A298" s="311"/>
      <c r="B298" s="262"/>
      <c r="C298" s="260"/>
      <c r="D298" s="259"/>
      <c r="E298" s="198" t="s">
        <v>737</v>
      </c>
      <c r="F298" s="244" t="s">
        <v>567</v>
      </c>
      <c r="G298" s="215" t="s">
        <v>224</v>
      </c>
      <c r="H298" s="215" t="s">
        <v>72</v>
      </c>
      <c r="I298" s="58" t="s">
        <v>570</v>
      </c>
      <c r="J298" s="165" t="s">
        <v>143</v>
      </c>
      <c r="K298" s="221"/>
      <c r="L298" s="251"/>
      <c r="M298" s="384"/>
      <c r="N298" s="3"/>
    </row>
    <row r="299" spans="1:14" s="4" customFormat="1" ht="12" x14ac:dyDescent="0.2">
      <c r="A299" s="311"/>
      <c r="B299" s="262"/>
      <c r="C299" s="260"/>
      <c r="D299" s="259"/>
      <c r="E299" s="200"/>
      <c r="F299" s="245"/>
      <c r="G299" s="217"/>
      <c r="H299" s="217"/>
      <c r="I299" s="58" t="s">
        <v>145</v>
      </c>
      <c r="J299" s="165" t="s">
        <v>143</v>
      </c>
      <c r="K299" s="221"/>
      <c r="L299" s="251"/>
      <c r="M299" s="384"/>
      <c r="N299" s="3"/>
    </row>
    <row r="300" spans="1:14" s="4" customFormat="1" ht="12" x14ac:dyDescent="0.2">
      <c r="A300" s="311"/>
      <c r="B300" s="262"/>
      <c r="C300" s="260"/>
      <c r="D300" s="259"/>
      <c r="E300" s="67" t="s">
        <v>738</v>
      </c>
      <c r="F300" s="68" t="s">
        <v>565</v>
      </c>
      <c r="G300" s="34" t="s">
        <v>563</v>
      </c>
      <c r="H300" s="34" t="s">
        <v>72</v>
      </c>
      <c r="I300" s="58" t="s">
        <v>564</v>
      </c>
      <c r="J300" s="165" t="s">
        <v>143</v>
      </c>
      <c r="K300" s="221"/>
      <c r="L300" s="251"/>
      <c r="M300" s="384"/>
      <c r="N300" s="3"/>
    </row>
    <row r="301" spans="1:14" s="4" customFormat="1" ht="12" x14ac:dyDescent="0.2">
      <c r="A301" s="311"/>
      <c r="B301" s="262"/>
      <c r="C301" s="260"/>
      <c r="D301" s="259"/>
      <c r="E301" s="67" t="s">
        <v>739</v>
      </c>
      <c r="F301" s="68" t="s">
        <v>566</v>
      </c>
      <c r="G301" s="34" t="s">
        <v>224</v>
      </c>
      <c r="H301" s="34" t="s">
        <v>72</v>
      </c>
      <c r="I301" s="58" t="s">
        <v>564</v>
      </c>
      <c r="J301" s="165" t="s">
        <v>143</v>
      </c>
      <c r="K301" s="221"/>
      <c r="L301" s="251"/>
      <c r="M301" s="384"/>
      <c r="N301" s="3"/>
    </row>
    <row r="302" spans="1:14" s="4" customFormat="1" ht="12" x14ac:dyDescent="0.2">
      <c r="A302" s="311"/>
      <c r="B302" s="262"/>
      <c r="C302" s="260"/>
      <c r="D302" s="259"/>
      <c r="E302" s="67" t="s">
        <v>740</v>
      </c>
      <c r="F302" s="73" t="s">
        <v>567</v>
      </c>
      <c r="G302" s="34" t="s">
        <v>68</v>
      </c>
      <c r="H302" s="34" t="s">
        <v>72</v>
      </c>
      <c r="I302" s="58" t="s">
        <v>570</v>
      </c>
      <c r="J302" s="165" t="s">
        <v>143</v>
      </c>
      <c r="K302" s="221"/>
      <c r="L302" s="251"/>
      <c r="M302" s="384"/>
      <c r="N302" s="3"/>
    </row>
    <row r="303" spans="1:14" s="4" customFormat="1" ht="24.75" thickBot="1" x14ac:dyDescent="0.25">
      <c r="A303" s="311"/>
      <c r="B303" s="262"/>
      <c r="C303" s="260"/>
      <c r="D303" s="259"/>
      <c r="E303" s="67" t="s">
        <v>741</v>
      </c>
      <c r="F303" s="132" t="s">
        <v>568</v>
      </c>
      <c r="G303" s="133" t="s">
        <v>569</v>
      </c>
      <c r="H303" s="133" t="s">
        <v>72</v>
      </c>
      <c r="I303" s="134" t="s">
        <v>78</v>
      </c>
      <c r="J303" s="185" t="s">
        <v>143</v>
      </c>
      <c r="K303" s="275"/>
      <c r="L303" s="276"/>
      <c r="M303" s="384"/>
      <c r="N303" s="3"/>
    </row>
    <row r="304" spans="1:14" s="4" customFormat="1" ht="12" x14ac:dyDescent="0.2">
      <c r="A304" s="311"/>
      <c r="B304" s="262"/>
      <c r="C304" s="260"/>
      <c r="D304" s="259"/>
      <c r="E304" s="67">
        <v>5</v>
      </c>
      <c r="F304" s="135" t="s">
        <v>149</v>
      </c>
      <c r="G304" s="136"/>
      <c r="H304" s="117"/>
      <c r="I304" s="116"/>
      <c r="J304" s="138"/>
      <c r="K304" s="145" t="s">
        <v>373</v>
      </c>
      <c r="L304" s="155">
        <f>L305+L339+L352+L382</f>
        <v>85.199999999999989</v>
      </c>
      <c r="M304" s="384"/>
      <c r="N304" s="3"/>
    </row>
    <row r="305" spans="1:14" s="4" customFormat="1" ht="24" x14ac:dyDescent="0.2">
      <c r="A305" s="311"/>
      <c r="B305" s="262"/>
      <c r="C305" s="260"/>
      <c r="D305" s="259"/>
      <c r="E305" s="54"/>
      <c r="F305" s="176" t="s">
        <v>150</v>
      </c>
      <c r="G305" s="48"/>
      <c r="H305" s="121"/>
      <c r="I305" s="47"/>
      <c r="J305" s="111"/>
      <c r="K305" s="213" t="s">
        <v>280</v>
      </c>
      <c r="L305" s="253">
        <v>22</v>
      </c>
      <c r="M305" s="384"/>
      <c r="N305" s="3"/>
    </row>
    <row r="306" spans="1:14" s="4" customFormat="1" ht="12" x14ac:dyDescent="0.2">
      <c r="A306" s="311"/>
      <c r="B306" s="262"/>
      <c r="C306" s="260"/>
      <c r="D306" s="259"/>
      <c r="E306" s="101" t="s">
        <v>166</v>
      </c>
      <c r="F306" s="50" t="s">
        <v>150</v>
      </c>
      <c r="G306" s="31" t="s">
        <v>89</v>
      </c>
      <c r="H306" s="121" t="s">
        <v>72</v>
      </c>
      <c r="I306" s="121" t="s">
        <v>90</v>
      </c>
      <c r="J306" s="144">
        <v>51</v>
      </c>
      <c r="K306" s="221"/>
      <c r="L306" s="251"/>
      <c r="M306" s="384"/>
      <c r="N306" s="3"/>
    </row>
    <row r="307" spans="1:14" s="4" customFormat="1" ht="12" x14ac:dyDescent="0.2">
      <c r="A307" s="311"/>
      <c r="B307" s="262"/>
      <c r="C307" s="260"/>
      <c r="D307" s="259"/>
      <c r="E307" s="296" t="s">
        <v>351</v>
      </c>
      <c r="F307" s="240" t="s">
        <v>144</v>
      </c>
      <c r="G307" s="279" t="s">
        <v>89</v>
      </c>
      <c r="H307" s="294" t="s">
        <v>108</v>
      </c>
      <c r="I307" s="121" t="s">
        <v>145</v>
      </c>
      <c r="J307" s="144">
        <v>1</v>
      </c>
      <c r="K307" s="221"/>
      <c r="L307" s="251"/>
      <c r="M307" s="384"/>
      <c r="N307" s="3"/>
    </row>
    <row r="308" spans="1:14" s="4" customFormat="1" ht="12" x14ac:dyDescent="0.2">
      <c r="A308" s="311"/>
      <c r="B308" s="262"/>
      <c r="C308" s="260"/>
      <c r="D308" s="259"/>
      <c r="E308" s="297"/>
      <c r="F308" s="241"/>
      <c r="G308" s="280"/>
      <c r="H308" s="295"/>
      <c r="I308" s="121" t="s">
        <v>146</v>
      </c>
      <c r="J308" s="144">
        <v>6</v>
      </c>
      <c r="K308" s="221"/>
      <c r="L308" s="251"/>
      <c r="M308" s="384"/>
      <c r="N308" s="3"/>
    </row>
    <row r="309" spans="1:14" s="4" customFormat="1" ht="12" x14ac:dyDescent="0.2">
      <c r="A309" s="311"/>
      <c r="B309" s="262"/>
      <c r="C309" s="260"/>
      <c r="D309" s="259"/>
      <c r="E309" s="296" t="s">
        <v>352</v>
      </c>
      <c r="F309" s="240" t="s">
        <v>96</v>
      </c>
      <c r="G309" s="279" t="s">
        <v>89</v>
      </c>
      <c r="H309" s="294" t="s">
        <v>97</v>
      </c>
      <c r="I309" s="121" t="s">
        <v>139</v>
      </c>
      <c r="J309" s="144">
        <v>3</v>
      </c>
      <c r="K309" s="221"/>
      <c r="L309" s="251"/>
      <c r="M309" s="384"/>
      <c r="N309" s="3"/>
    </row>
    <row r="310" spans="1:14" s="4" customFormat="1" ht="12" x14ac:dyDescent="0.2">
      <c r="A310" s="311"/>
      <c r="B310" s="262"/>
      <c r="C310" s="260"/>
      <c r="D310" s="259"/>
      <c r="E310" s="297"/>
      <c r="F310" s="241"/>
      <c r="G310" s="280"/>
      <c r="H310" s="295"/>
      <c r="I310" s="46" t="s">
        <v>151</v>
      </c>
      <c r="J310" s="144">
        <v>1</v>
      </c>
      <c r="K310" s="221"/>
      <c r="L310" s="251"/>
      <c r="M310" s="384"/>
      <c r="N310" s="3"/>
    </row>
    <row r="311" spans="1:14" s="4" customFormat="1" ht="36" x14ac:dyDescent="0.2">
      <c r="A311" s="311"/>
      <c r="B311" s="262"/>
      <c r="C311" s="260"/>
      <c r="D311" s="259"/>
      <c r="E311" s="122" t="s">
        <v>353</v>
      </c>
      <c r="F311" s="50" t="s">
        <v>138</v>
      </c>
      <c r="G311" s="31" t="s">
        <v>89</v>
      </c>
      <c r="H311" s="121" t="s">
        <v>97</v>
      </c>
      <c r="I311" s="121" t="s">
        <v>101</v>
      </c>
      <c r="J311" s="144">
        <v>1</v>
      </c>
      <c r="K311" s="221"/>
      <c r="L311" s="251"/>
      <c r="M311" s="384"/>
      <c r="N311" s="3"/>
    </row>
    <row r="312" spans="1:14" s="4" customFormat="1" ht="24" x14ac:dyDescent="0.2">
      <c r="A312" s="311"/>
      <c r="B312" s="262"/>
      <c r="C312" s="260"/>
      <c r="D312" s="259"/>
      <c r="E312" s="122" t="s">
        <v>354</v>
      </c>
      <c r="F312" s="50" t="s">
        <v>141</v>
      </c>
      <c r="G312" s="31" t="s">
        <v>89</v>
      </c>
      <c r="H312" s="121" t="s">
        <v>93</v>
      </c>
      <c r="I312" s="121" t="s">
        <v>126</v>
      </c>
      <c r="J312" s="144">
        <v>1</v>
      </c>
      <c r="K312" s="221"/>
      <c r="L312" s="251"/>
      <c r="M312" s="384"/>
      <c r="N312" s="3"/>
    </row>
    <row r="313" spans="1:14" s="4" customFormat="1" ht="24" x14ac:dyDescent="0.2">
      <c r="A313" s="311"/>
      <c r="B313" s="262"/>
      <c r="C313" s="260"/>
      <c r="D313" s="259"/>
      <c r="E313" s="101" t="s">
        <v>355</v>
      </c>
      <c r="F313" s="50" t="s">
        <v>142</v>
      </c>
      <c r="G313" s="31" t="s">
        <v>89</v>
      </c>
      <c r="H313" s="121" t="s">
        <v>143</v>
      </c>
      <c r="I313" s="121" t="s">
        <v>114</v>
      </c>
      <c r="J313" s="144">
        <v>2</v>
      </c>
      <c r="K313" s="221"/>
      <c r="L313" s="251"/>
      <c r="M313" s="384"/>
      <c r="N313" s="3"/>
    </row>
    <row r="314" spans="1:14" s="4" customFormat="1" ht="24" x14ac:dyDescent="0.2">
      <c r="A314" s="311"/>
      <c r="B314" s="262"/>
      <c r="C314" s="260"/>
      <c r="D314" s="259"/>
      <c r="E314" s="101" t="s">
        <v>356</v>
      </c>
      <c r="F314" s="50" t="s">
        <v>152</v>
      </c>
      <c r="G314" s="31" t="s">
        <v>89</v>
      </c>
      <c r="H314" s="121" t="s">
        <v>72</v>
      </c>
      <c r="I314" s="121" t="s">
        <v>103</v>
      </c>
      <c r="J314" s="144">
        <v>1</v>
      </c>
      <c r="K314" s="221"/>
      <c r="L314" s="251"/>
      <c r="M314" s="384"/>
      <c r="N314" s="3"/>
    </row>
    <row r="315" spans="1:14" s="4" customFormat="1" ht="12" x14ac:dyDescent="0.2">
      <c r="A315" s="311"/>
      <c r="B315" s="262"/>
      <c r="C315" s="260"/>
      <c r="D315" s="259"/>
      <c r="E315" s="296" t="s">
        <v>357</v>
      </c>
      <c r="F315" s="240" t="s">
        <v>104</v>
      </c>
      <c r="G315" s="279" t="s">
        <v>89</v>
      </c>
      <c r="H315" s="294" t="s">
        <v>72</v>
      </c>
      <c r="I315" s="121" t="s">
        <v>105</v>
      </c>
      <c r="J315" s="144">
        <v>2</v>
      </c>
      <c r="K315" s="221"/>
      <c r="L315" s="251"/>
      <c r="M315" s="384"/>
      <c r="N315" s="3"/>
    </row>
    <row r="316" spans="1:14" s="4" customFormat="1" ht="12" x14ac:dyDescent="0.2">
      <c r="A316" s="311"/>
      <c r="B316" s="262"/>
      <c r="C316" s="260"/>
      <c r="D316" s="259"/>
      <c r="E316" s="297"/>
      <c r="F316" s="241"/>
      <c r="G316" s="280"/>
      <c r="H316" s="295"/>
      <c r="I316" s="121" t="s">
        <v>78</v>
      </c>
      <c r="J316" s="144">
        <v>2</v>
      </c>
      <c r="K316" s="221"/>
      <c r="L316" s="251"/>
      <c r="M316" s="384"/>
      <c r="N316" s="3"/>
    </row>
    <row r="317" spans="1:14" s="4" customFormat="1" ht="12" x14ac:dyDescent="0.2">
      <c r="A317" s="311"/>
      <c r="B317" s="262"/>
      <c r="C317" s="260"/>
      <c r="D317" s="259"/>
      <c r="E317" s="296" t="s">
        <v>651</v>
      </c>
      <c r="F317" s="240" t="s">
        <v>608</v>
      </c>
      <c r="G317" s="302" t="s">
        <v>652</v>
      </c>
      <c r="H317" s="296" t="s">
        <v>322</v>
      </c>
      <c r="I317" s="38" t="s">
        <v>610</v>
      </c>
      <c r="J317" s="144">
        <v>1</v>
      </c>
      <c r="K317" s="221"/>
      <c r="L317" s="251"/>
      <c r="M317" s="384"/>
      <c r="N317" s="3"/>
    </row>
    <row r="318" spans="1:14" s="4" customFormat="1" ht="12" x14ac:dyDescent="0.2">
      <c r="A318" s="311"/>
      <c r="B318" s="262"/>
      <c r="C318" s="260"/>
      <c r="D318" s="259"/>
      <c r="E318" s="297"/>
      <c r="F318" s="241"/>
      <c r="G318" s="303"/>
      <c r="H318" s="297"/>
      <c r="I318" s="38" t="s">
        <v>611</v>
      </c>
      <c r="J318" s="144">
        <v>404</v>
      </c>
      <c r="K318" s="221"/>
      <c r="L318" s="251"/>
      <c r="M318" s="384"/>
      <c r="N318" s="3"/>
    </row>
    <row r="319" spans="1:14" s="4" customFormat="1" ht="12" x14ac:dyDescent="0.2">
      <c r="A319" s="311"/>
      <c r="B319" s="262"/>
      <c r="C319" s="260"/>
      <c r="D319" s="259"/>
      <c r="E319" s="80"/>
      <c r="F319" s="46" t="s">
        <v>350</v>
      </c>
      <c r="G319" s="117"/>
      <c r="H319" s="124"/>
      <c r="I319" s="121"/>
      <c r="J319" s="144"/>
      <c r="K319" s="221"/>
      <c r="L319" s="251"/>
      <c r="M319" s="384"/>
      <c r="N319" s="3"/>
    </row>
    <row r="320" spans="1:14" s="4" customFormat="1" ht="60" x14ac:dyDescent="0.2">
      <c r="A320" s="311"/>
      <c r="B320" s="262"/>
      <c r="C320" s="260"/>
      <c r="D320" s="259"/>
      <c r="E320" s="34" t="s">
        <v>358</v>
      </c>
      <c r="F320" s="106" t="s">
        <v>360</v>
      </c>
      <c r="G320" s="44" t="s">
        <v>256</v>
      </c>
      <c r="H320" s="44" t="s">
        <v>72</v>
      </c>
      <c r="I320" s="76" t="s">
        <v>122</v>
      </c>
      <c r="J320" s="144">
        <v>8</v>
      </c>
      <c r="K320" s="221"/>
      <c r="L320" s="251"/>
      <c r="M320" s="384"/>
      <c r="N320" s="3"/>
    </row>
    <row r="321" spans="1:14" s="4" customFormat="1" ht="12" x14ac:dyDescent="0.2">
      <c r="A321" s="311"/>
      <c r="B321" s="262"/>
      <c r="C321" s="260"/>
      <c r="D321" s="259"/>
      <c r="E321" s="215" t="s">
        <v>359</v>
      </c>
      <c r="F321" s="225" t="s">
        <v>60</v>
      </c>
      <c r="G321" s="208" t="s">
        <v>257</v>
      </c>
      <c r="H321" s="213" t="s">
        <v>72</v>
      </c>
      <c r="I321" s="76" t="s">
        <v>184</v>
      </c>
      <c r="J321" s="144">
        <v>1</v>
      </c>
      <c r="K321" s="221"/>
      <c r="L321" s="251"/>
      <c r="M321" s="384"/>
      <c r="N321" s="3"/>
    </row>
    <row r="322" spans="1:14" s="4" customFormat="1" ht="12" x14ac:dyDescent="0.2">
      <c r="A322" s="311"/>
      <c r="B322" s="262"/>
      <c r="C322" s="260"/>
      <c r="D322" s="259"/>
      <c r="E322" s="217"/>
      <c r="F322" s="226"/>
      <c r="G322" s="210"/>
      <c r="H322" s="214"/>
      <c r="I322" s="76" t="s">
        <v>258</v>
      </c>
      <c r="J322" s="144">
        <v>8</v>
      </c>
      <c r="K322" s="221"/>
      <c r="L322" s="251"/>
      <c r="M322" s="384"/>
      <c r="N322" s="3"/>
    </row>
    <row r="323" spans="1:14" s="4" customFormat="1" ht="12" x14ac:dyDescent="0.2">
      <c r="A323" s="311"/>
      <c r="B323" s="262"/>
      <c r="C323" s="260"/>
      <c r="D323" s="259"/>
      <c r="E323" s="215" t="s">
        <v>333</v>
      </c>
      <c r="F323" s="225" t="s">
        <v>259</v>
      </c>
      <c r="G323" s="208" t="s">
        <v>257</v>
      </c>
      <c r="H323" s="213" t="s">
        <v>72</v>
      </c>
      <c r="I323" s="76" t="s">
        <v>258</v>
      </c>
      <c r="J323" s="144">
        <v>49</v>
      </c>
      <c r="K323" s="221"/>
      <c r="L323" s="251"/>
      <c r="M323" s="384"/>
      <c r="N323" s="3"/>
    </row>
    <row r="324" spans="1:14" s="4" customFormat="1" ht="12" x14ac:dyDescent="0.2">
      <c r="A324" s="311"/>
      <c r="B324" s="262"/>
      <c r="C324" s="260"/>
      <c r="D324" s="259"/>
      <c r="E324" s="217"/>
      <c r="F324" s="226"/>
      <c r="G324" s="210"/>
      <c r="H324" s="214"/>
      <c r="I324" s="76" t="s">
        <v>260</v>
      </c>
      <c r="J324" s="144">
        <v>1</v>
      </c>
      <c r="K324" s="221"/>
      <c r="L324" s="251"/>
      <c r="M324" s="384"/>
      <c r="N324" s="3"/>
    </row>
    <row r="325" spans="1:14" s="4" customFormat="1" ht="12" x14ac:dyDescent="0.2">
      <c r="A325" s="311"/>
      <c r="B325" s="262"/>
      <c r="C325" s="260"/>
      <c r="D325" s="259"/>
      <c r="E325" s="215" t="s">
        <v>334</v>
      </c>
      <c r="F325" s="225" t="s">
        <v>191</v>
      </c>
      <c r="G325" s="208" t="s">
        <v>257</v>
      </c>
      <c r="H325" s="213" t="s">
        <v>72</v>
      </c>
      <c r="I325" s="76" t="s">
        <v>261</v>
      </c>
      <c r="J325" s="144">
        <v>15</v>
      </c>
      <c r="K325" s="221"/>
      <c r="L325" s="251"/>
      <c r="M325" s="384"/>
      <c r="N325" s="3"/>
    </row>
    <row r="326" spans="1:14" s="4" customFormat="1" ht="12" x14ac:dyDescent="0.2">
      <c r="A326" s="311"/>
      <c r="B326" s="262"/>
      <c r="C326" s="260"/>
      <c r="D326" s="259"/>
      <c r="E326" s="216"/>
      <c r="F326" s="259"/>
      <c r="G326" s="209"/>
      <c r="H326" s="221"/>
      <c r="I326" s="76" t="s">
        <v>258</v>
      </c>
      <c r="J326" s="144">
        <v>135</v>
      </c>
      <c r="K326" s="221"/>
      <c r="L326" s="251"/>
      <c r="M326" s="384"/>
      <c r="N326" s="3"/>
    </row>
    <row r="327" spans="1:14" s="4" customFormat="1" ht="12" x14ac:dyDescent="0.2">
      <c r="A327" s="311"/>
      <c r="B327" s="262"/>
      <c r="C327" s="260"/>
      <c r="D327" s="259"/>
      <c r="E327" s="216"/>
      <c r="F327" s="259"/>
      <c r="G327" s="209"/>
      <c r="H327" s="221"/>
      <c r="I327" s="76" t="s">
        <v>263</v>
      </c>
      <c r="J327" s="144">
        <v>20</v>
      </c>
      <c r="K327" s="221"/>
      <c r="L327" s="251"/>
      <c r="M327" s="384"/>
      <c r="N327" s="3"/>
    </row>
    <row r="328" spans="1:14" s="4" customFormat="1" ht="12" x14ac:dyDescent="0.2">
      <c r="A328" s="311"/>
      <c r="B328" s="262"/>
      <c r="C328" s="260"/>
      <c r="D328" s="259"/>
      <c r="E328" s="217"/>
      <c r="F328" s="226"/>
      <c r="G328" s="210"/>
      <c r="H328" s="214"/>
      <c r="I328" s="76" t="s">
        <v>262</v>
      </c>
      <c r="J328" s="144">
        <v>180</v>
      </c>
      <c r="K328" s="221"/>
      <c r="L328" s="251"/>
      <c r="M328" s="384"/>
      <c r="N328" s="3"/>
    </row>
    <row r="329" spans="1:14" s="4" customFormat="1" ht="12" x14ac:dyDescent="0.2">
      <c r="A329" s="311"/>
      <c r="B329" s="262"/>
      <c r="C329" s="260"/>
      <c r="D329" s="259"/>
      <c r="E329" s="215" t="s">
        <v>335</v>
      </c>
      <c r="F329" s="225" t="s">
        <v>182</v>
      </c>
      <c r="G329" s="213" t="s">
        <v>257</v>
      </c>
      <c r="H329" s="222" t="s">
        <v>72</v>
      </c>
      <c r="I329" s="76" t="s">
        <v>184</v>
      </c>
      <c r="J329" s="144">
        <v>6</v>
      </c>
      <c r="K329" s="221"/>
      <c r="L329" s="251"/>
      <c r="M329" s="384"/>
      <c r="N329" s="3"/>
    </row>
    <row r="330" spans="1:14" s="4" customFormat="1" ht="12" x14ac:dyDescent="0.2">
      <c r="A330" s="311"/>
      <c r="B330" s="262"/>
      <c r="C330" s="260"/>
      <c r="D330" s="259"/>
      <c r="E330" s="216"/>
      <c r="F330" s="259"/>
      <c r="G330" s="221"/>
      <c r="H330" s="223"/>
      <c r="I330" s="76" t="s">
        <v>185</v>
      </c>
      <c r="J330" s="144">
        <v>5</v>
      </c>
      <c r="K330" s="221"/>
      <c r="L330" s="251"/>
      <c r="M330" s="384"/>
      <c r="N330" s="3"/>
    </row>
    <row r="331" spans="1:14" s="4" customFormat="1" ht="12" x14ac:dyDescent="0.2">
      <c r="A331" s="311"/>
      <c r="B331" s="262"/>
      <c r="C331" s="260"/>
      <c r="D331" s="259"/>
      <c r="E331" s="217"/>
      <c r="F331" s="226"/>
      <c r="G331" s="214"/>
      <c r="H331" s="224"/>
      <c r="I331" s="76" t="s">
        <v>186</v>
      </c>
      <c r="J331" s="144">
        <v>1</v>
      </c>
      <c r="K331" s="221"/>
      <c r="L331" s="251"/>
      <c r="M331" s="384"/>
      <c r="N331" s="3"/>
    </row>
    <row r="332" spans="1:14" s="4" customFormat="1" ht="12" x14ac:dyDescent="0.2">
      <c r="A332" s="311"/>
      <c r="B332" s="262"/>
      <c r="C332" s="260"/>
      <c r="D332" s="259"/>
      <c r="E332" s="215" t="s">
        <v>336</v>
      </c>
      <c r="F332" s="225" t="s">
        <v>264</v>
      </c>
      <c r="G332" s="208" t="s">
        <v>257</v>
      </c>
      <c r="H332" s="213" t="s">
        <v>265</v>
      </c>
      <c r="I332" s="76" t="s">
        <v>184</v>
      </c>
      <c r="J332" s="165">
        <v>1</v>
      </c>
      <c r="K332" s="221"/>
      <c r="L332" s="251"/>
      <c r="M332" s="384"/>
      <c r="N332" s="3"/>
    </row>
    <row r="333" spans="1:14" s="4" customFormat="1" ht="12" x14ac:dyDescent="0.2">
      <c r="A333" s="311"/>
      <c r="B333" s="262"/>
      <c r="C333" s="260"/>
      <c r="D333" s="259"/>
      <c r="E333" s="217"/>
      <c r="F333" s="226"/>
      <c r="G333" s="210"/>
      <c r="H333" s="214"/>
      <c r="I333" s="139" t="s">
        <v>146</v>
      </c>
      <c r="J333" s="140">
        <v>24</v>
      </c>
      <c r="K333" s="221"/>
      <c r="L333" s="251"/>
      <c r="M333" s="384"/>
      <c r="N333" s="3"/>
    </row>
    <row r="334" spans="1:14" s="4" customFormat="1" ht="24" x14ac:dyDescent="0.2">
      <c r="A334" s="311"/>
      <c r="B334" s="262"/>
      <c r="C334" s="260"/>
      <c r="D334" s="259"/>
      <c r="E334" s="34" t="s">
        <v>337</v>
      </c>
      <c r="F334" s="141" t="s">
        <v>266</v>
      </c>
      <c r="G334" s="142" t="s">
        <v>257</v>
      </c>
      <c r="H334" s="143" t="s">
        <v>72</v>
      </c>
      <c r="I334" s="76" t="s">
        <v>205</v>
      </c>
      <c r="J334" s="165">
        <v>3</v>
      </c>
      <c r="K334" s="221"/>
      <c r="L334" s="251"/>
      <c r="M334" s="384"/>
      <c r="N334" s="3"/>
    </row>
    <row r="335" spans="1:14" s="4" customFormat="1" ht="12" x14ac:dyDescent="0.2">
      <c r="A335" s="311"/>
      <c r="B335" s="262"/>
      <c r="C335" s="260"/>
      <c r="D335" s="259"/>
      <c r="E335" s="215" t="s">
        <v>338</v>
      </c>
      <c r="F335" s="228" t="s">
        <v>196</v>
      </c>
      <c r="G335" s="227" t="s">
        <v>257</v>
      </c>
      <c r="H335" s="213" t="s">
        <v>72</v>
      </c>
      <c r="I335" s="76" t="s">
        <v>146</v>
      </c>
      <c r="J335" s="77">
        <v>10</v>
      </c>
      <c r="K335" s="221"/>
      <c r="L335" s="251"/>
      <c r="M335" s="384"/>
      <c r="N335" s="3"/>
    </row>
    <row r="336" spans="1:14" s="4" customFormat="1" ht="12" x14ac:dyDescent="0.2">
      <c r="A336" s="311"/>
      <c r="B336" s="262"/>
      <c r="C336" s="260"/>
      <c r="D336" s="259"/>
      <c r="E336" s="217"/>
      <c r="F336" s="228"/>
      <c r="G336" s="227"/>
      <c r="H336" s="214"/>
      <c r="I336" s="76" t="s">
        <v>195</v>
      </c>
      <c r="J336" s="144">
        <v>1</v>
      </c>
      <c r="K336" s="221"/>
      <c r="L336" s="251"/>
      <c r="M336" s="384"/>
      <c r="N336" s="3"/>
    </row>
    <row r="337" spans="1:14" s="4" customFormat="1" ht="24" x14ac:dyDescent="0.2">
      <c r="A337" s="311"/>
      <c r="B337" s="262"/>
      <c r="C337" s="260"/>
      <c r="D337" s="259"/>
      <c r="E337" s="34" t="s">
        <v>339</v>
      </c>
      <c r="F337" s="106" t="s">
        <v>201</v>
      </c>
      <c r="G337" s="110" t="s">
        <v>257</v>
      </c>
      <c r="H337" s="143" t="s">
        <v>265</v>
      </c>
      <c r="I337" s="76" t="s">
        <v>203</v>
      </c>
      <c r="J337" s="144">
        <v>1</v>
      </c>
      <c r="K337" s="221"/>
      <c r="L337" s="251"/>
      <c r="M337" s="384"/>
      <c r="N337" s="3"/>
    </row>
    <row r="338" spans="1:14" s="4" customFormat="1" ht="24" x14ac:dyDescent="0.2">
      <c r="A338" s="311"/>
      <c r="B338" s="262"/>
      <c r="C338" s="260"/>
      <c r="D338" s="259"/>
      <c r="E338" s="34" t="s">
        <v>340</v>
      </c>
      <c r="F338" s="106" t="s">
        <v>267</v>
      </c>
      <c r="G338" s="66" t="s">
        <v>257</v>
      </c>
      <c r="H338" s="110" t="s">
        <v>72</v>
      </c>
      <c r="I338" s="76" t="s">
        <v>208</v>
      </c>
      <c r="J338" s="144">
        <v>4</v>
      </c>
      <c r="K338" s="221"/>
      <c r="L338" s="251"/>
      <c r="M338" s="384"/>
      <c r="N338" s="3"/>
    </row>
    <row r="339" spans="1:14" s="4" customFormat="1" ht="12" x14ac:dyDescent="0.2">
      <c r="A339" s="311"/>
      <c r="B339" s="262"/>
      <c r="C339" s="260"/>
      <c r="D339" s="259"/>
      <c r="E339" s="34"/>
      <c r="F339" s="127" t="s">
        <v>268</v>
      </c>
      <c r="G339" s="128" t="s">
        <v>257</v>
      </c>
      <c r="H339" s="128"/>
      <c r="I339" s="129"/>
      <c r="J339" s="147"/>
      <c r="K339" s="213" t="s">
        <v>280</v>
      </c>
      <c r="L339" s="253">
        <v>14.6</v>
      </c>
      <c r="M339" s="384"/>
      <c r="N339" s="3"/>
    </row>
    <row r="340" spans="1:14" s="4" customFormat="1" ht="12" x14ac:dyDescent="0.2">
      <c r="A340" s="311"/>
      <c r="B340" s="262"/>
      <c r="C340" s="260"/>
      <c r="D340" s="259"/>
      <c r="E340" s="215" t="s">
        <v>341</v>
      </c>
      <c r="F340" s="228" t="s">
        <v>210</v>
      </c>
      <c r="G340" s="227" t="s">
        <v>257</v>
      </c>
      <c r="H340" s="218" t="s">
        <v>72</v>
      </c>
      <c r="I340" s="76" t="s">
        <v>186</v>
      </c>
      <c r="J340" s="144">
        <v>1</v>
      </c>
      <c r="K340" s="221"/>
      <c r="L340" s="251"/>
      <c r="M340" s="384"/>
      <c r="N340" s="3"/>
    </row>
    <row r="341" spans="1:14" s="4" customFormat="1" ht="12" x14ac:dyDescent="0.2">
      <c r="A341" s="311"/>
      <c r="B341" s="262"/>
      <c r="C341" s="260"/>
      <c r="D341" s="259"/>
      <c r="E341" s="216"/>
      <c r="F341" s="228"/>
      <c r="G341" s="227"/>
      <c r="H341" s="218"/>
      <c r="I341" s="76" t="s">
        <v>185</v>
      </c>
      <c r="J341" s="144">
        <v>6</v>
      </c>
      <c r="K341" s="221"/>
      <c r="L341" s="251"/>
      <c r="M341" s="384"/>
      <c r="N341" s="3"/>
    </row>
    <row r="342" spans="1:14" s="4" customFormat="1" ht="12" x14ac:dyDescent="0.2">
      <c r="A342" s="311"/>
      <c r="B342" s="262"/>
      <c r="C342" s="260"/>
      <c r="D342" s="259"/>
      <c r="E342" s="217"/>
      <c r="F342" s="228"/>
      <c r="G342" s="227"/>
      <c r="H342" s="218"/>
      <c r="I342" s="70" t="s">
        <v>269</v>
      </c>
      <c r="J342" s="144">
        <v>70</v>
      </c>
      <c r="K342" s="221"/>
      <c r="L342" s="251"/>
      <c r="M342" s="384"/>
      <c r="N342" s="3"/>
    </row>
    <row r="343" spans="1:14" s="4" customFormat="1" ht="12" x14ac:dyDescent="0.2">
      <c r="A343" s="311"/>
      <c r="B343" s="262"/>
      <c r="C343" s="260"/>
      <c r="D343" s="259"/>
      <c r="E343" s="215" t="s">
        <v>342</v>
      </c>
      <c r="F343" s="225" t="s">
        <v>34</v>
      </c>
      <c r="G343" s="222" t="s">
        <v>257</v>
      </c>
      <c r="H343" s="213" t="s">
        <v>72</v>
      </c>
      <c r="I343" s="76" t="s">
        <v>212</v>
      </c>
      <c r="J343" s="144">
        <v>40</v>
      </c>
      <c r="K343" s="221"/>
      <c r="L343" s="251"/>
      <c r="M343" s="384"/>
      <c r="N343" s="3"/>
    </row>
    <row r="344" spans="1:14" s="4" customFormat="1" ht="12" x14ac:dyDescent="0.2">
      <c r="A344" s="311"/>
      <c r="B344" s="262"/>
      <c r="C344" s="260"/>
      <c r="D344" s="259"/>
      <c r="E344" s="216"/>
      <c r="F344" s="259"/>
      <c r="G344" s="223"/>
      <c r="H344" s="221"/>
      <c r="I344" s="76" t="s">
        <v>270</v>
      </c>
      <c r="J344" s="144">
        <v>30</v>
      </c>
      <c r="K344" s="221"/>
      <c r="L344" s="251"/>
      <c r="M344" s="384"/>
      <c r="N344" s="3"/>
    </row>
    <row r="345" spans="1:14" s="4" customFormat="1" ht="24" customHeight="1" x14ac:dyDescent="0.2">
      <c r="A345" s="311"/>
      <c r="B345" s="262"/>
      <c r="C345" s="260"/>
      <c r="D345" s="259"/>
      <c r="E345" s="215" t="s">
        <v>343</v>
      </c>
      <c r="F345" s="228" t="s">
        <v>279</v>
      </c>
      <c r="G345" s="227" t="s">
        <v>257</v>
      </c>
      <c r="H345" s="218" t="s">
        <v>72</v>
      </c>
      <c r="I345" s="76" t="s">
        <v>271</v>
      </c>
      <c r="J345" s="144">
        <v>1</v>
      </c>
      <c r="K345" s="221"/>
      <c r="L345" s="251"/>
      <c r="M345" s="384"/>
      <c r="N345" s="3"/>
    </row>
    <row r="346" spans="1:14" s="4" customFormat="1" ht="12" x14ac:dyDescent="0.2">
      <c r="A346" s="311"/>
      <c r="B346" s="262"/>
      <c r="C346" s="260"/>
      <c r="D346" s="259"/>
      <c r="E346" s="217"/>
      <c r="F346" s="228"/>
      <c r="G346" s="227"/>
      <c r="H346" s="218"/>
      <c r="I346" s="76" t="s">
        <v>272</v>
      </c>
      <c r="J346" s="144">
        <v>8</v>
      </c>
      <c r="K346" s="221"/>
      <c r="L346" s="251"/>
      <c r="M346" s="384"/>
      <c r="N346" s="3"/>
    </row>
    <row r="347" spans="1:14" s="4" customFormat="1" ht="12" x14ac:dyDescent="0.2">
      <c r="A347" s="311"/>
      <c r="B347" s="262"/>
      <c r="C347" s="260"/>
      <c r="D347" s="259"/>
      <c r="E347" s="216" t="s">
        <v>344</v>
      </c>
      <c r="F347" s="240" t="s">
        <v>217</v>
      </c>
      <c r="G347" s="227" t="s">
        <v>257</v>
      </c>
      <c r="H347" s="218" t="s">
        <v>72</v>
      </c>
      <c r="I347" s="76" t="s">
        <v>185</v>
      </c>
      <c r="J347" s="165">
        <v>8</v>
      </c>
      <c r="K347" s="221"/>
      <c r="L347" s="251"/>
      <c r="M347" s="384"/>
      <c r="N347" s="3"/>
    </row>
    <row r="348" spans="1:14" s="4" customFormat="1" ht="12" x14ac:dyDescent="0.2">
      <c r="A348" s="311"/>
      <c r="B348" s="262"/>
      <c r="C348" s="260"/>
      <c r="D348" s="259"/>
      <c r="E348" s="217"/>
      <c r="F348" s="241"/>
      <c r="G348" s="227"/>
      <c r="H348" s="218"/>
      <c r="I348" s="76" t="s">
        <v>219</v>
      </c>
      <c r="J348" s="165">
        <v>1</v>
      </c>
      <c r="K348" s="221"/>
      <c r="L348" s="251"/>
      <c r="M348" s="384"/>
      <c r="N348" s="3"/>
    </row>
    <row r="349" spans="1:14" s="4" customFormat="1" ht="12" x14ac:dyDescent="0.2">
      <c r="A349" s="311"/>
      <c r="B349" s="262"/>
      <c r="C349" s="260"/>
      <c r="D349" s="259"/>
      <c r="E349" s="34" t="s">
        <v>345</v>
      </c>
      <c r="F349" s="146" t="s">
        <v>273</v>
      </c>
      <c r="G349" s="147" t="s">
        <v>257</v>
      </c>
      <c r="H349" s="143" t="s">
        <v>274</v>
      </c>
      <c r="I349" s="76" t="s">
        <v>275</v>
      </c>
      <c r="J349" s="165">
        <v>20</v>
      </c>
      <c r="K349" s="221"/>
      <c r="L349" s="251"/>
      <c r="M349" s="384"/>
      <c r="N349" s="3"/>
    </row>
    <row r="350" spans="1:14" s="4" customFormat="1" ht="12" x14ac:dyDescent="0.2">
      <c r="A350" s="311"/>
      <c r="B350" s="262"/>
      <c r="C350" s="260"/>
      <c r="D350" s="259"/>
      <c r="E350" s="215" t="s">
        <v>346</v>
      </c>
      <c r="F350" s="225" t="s">
        <v>276</v>
      </c>
      <c r="G350" s="222" t="s">
        <v>257</v>
      </c>
      <c r="H350" s="213" t="s">
        <v>72</v>
      </c>
      <c r="I350" s="76" t="s">
        <v>277</v>
      </c>
      <c r="J350" s="165">
        <v>90</v>
      </c>
      <c r="K350" s="221"/>
      <c r="L350" s="251"/>
      <c r="M350" s="384"/>
      <c r="N350" s="3"/>
    </row>
    <row r="351" spans="1:14" s="4" customFormat="1" ht="12" x14ac:dyDescent="0.2">
      <c r="A351" s="311"/>
      <c r="B351" s="262"/>
      <c r="C351" s="260"/>
      <c r="D351" s="259"/>
      <c r="E351" s="217"/>
      <c r="F351" s="226"/>
      <c r="G351" s="224"/>
      <c r="H351" s="214"/>
      <c r="I351" s="76" t="s">
        <v>278</v>
      </c>
      <c r="J351" s="165">
        <v>90</v>
      </c>
      <c r="K351" s="214"/>
      <c r="L351" s="252"/>
      <c r="M351" s="384"/>
      <c r="N351" s="3"/>
    </row>
    <row r="352" spans="1:14" s="4" customFormat="1" ht="24" x14ac:dyDescent="0.2">
      <c r="A352" s="311"/>
      <c r="B352" s="262"/>
      <c r="C352" s="260"/>
      <c r="D352" s="259"/>
      <c r="E352" s="118"/>
      <c r="F352" s="175" t="s">
        <v>281</v>
      </c>
      <c r="G352" s="48" t="s">
        <v>224</v>
      </c>
      <c r="H352" s="48" t="s">
        <v>72</v>
      </c>
      <c r="I352" s="81"/>
      <c r="J352" s="144"/>
      <c r="K352" s="213" t="s">
        <v>280</v>
      </c>
      <c r="L352" s="253">
        <v>46</v>
      </c>
      <c r="M352" s="384"/>
      <c r="N352" s="3"/>
    </row>
    <row r="353" spans="1:14" s="4" customFormat="1" ht="35.25" customHeight="1" x14ac:dyDescent="0.2">
      <c r="A353" s="311"/>
      <c r="B353" s="262"/>
      <c r="C353" s="260"/>
      <c r="D353" s="259"/>
      <c r="E353" s="118" t="s">
        <v>348</v>
      </c>
      <c r="F353" s="106" t="s">
        <v>223</v>
      </c>
      <c r="G353" s="44" t="s">
        <v>224</v>
      </c>
      <c r="H353" s="143" t="s">
        <v>72</v>
      </c>
      <c r="I353" s="76" t="s">
        <v>122</v>
      </c>
      <c r="J353" s="144">
        <v>30</v>
      </c>
      <c r="K353" s="221"/>
      <c r="L353" s="251"/>
      <c r="M353" s="384"/>
      <c r="N353" s="3"/>
    </row>
    <row r="354" spans="1:14" s="4" customFormat="1" ht="12" x14ac:dyDescent="0.2">
      <c r="A354" s="311"/>
      <c r="B354" s="262"/>
      <c r="C354" s="260"/>
      <c r="D354" s="259"/>
      <c r="E354" s="215" t="s">
        <v>347</v>
      </c>
      <c r="F354" s="225" t="s">
        <v>226</v>
      </c>
      <c r="G354" s="213" t="s">
        <v>224</v>
      </c>
      <c r="H354" s="213" t="s">
        <v>72</v>
      </c>
      <c r="I354" s="76" t="s">
        <v>184</v>
      </c>
      <c r="J354" s="144">
        <v>100</v>
      </c>
      <c r="K354" s="221"/>
      <c r="L354" s="251"/>
      <c r="M354" s="384"/>
      <c r="N354" s="3"/>
    </row>
    <row r="355" spans="1:14" s="4" customFormat="1" ht="12" x14ac:dyDescent="0.2">
      <c r="A355" s="311"/>
      <c r="B355" s="262"/>
      <c r="C355" s="260"/>
      <c r="D355" s="259"/>
      <c r="E355" s="217"/>
      <c r="F355" s="226"/>
      <c r="G355" s="214"/>
      <c r="H355" s="214"/>
      <c r="I355" s="76" t="s">
        <v>146</v>
      </c>
      <c r="J355" s="144">
        <v>1400</v>
      </c>
      <c r="K355" s="221"/>
      <c r="L355" s="251"/>
      <c r="M355" s="384"/>
      <c r="N355" s="3"/>
    </row>
    <row r="356" spans="1:14" s="4" customFormat="1" ht="12" x14ac:dyDescent="0.2">
      <c r="A356" s="311"/>
      <c r="B356" s="262"/>
      <c r="C356" s="260"/>
      <c r="D356" s="259"/>
      <c r="E356" s="215" t="s">
        <v>349</v>
      </c>
      <c r="F356" s="225" t="s">
        <v>227</v>
      </c>
      <c r="G356" s="213" t="s">
        <v>224</v>
      </c>
      <c r="H356" s="213" t="s">
        <v>72</v>
      </c>
      <c r="I356" s="76" t="s">
        <v>78</v>
      </c>
      <c r="J356" s="144">
        <v>210</v>
      </c>
      <c r="K356" s="221"/>
      <c r="L356" s="251"/>
      <c r="M356" s="384"/>
      <c r="N356" s="3"/>
    </row>
    <row r="357" spans="1:14" s="4" customFormat="1" ht="12" x14ac:dyDescent="0.2">
      <c r="A357" s="311"/>
      <c r="B357" s="262"/>
      <c r="C357" s="260"/>
      <c r="D357" s="259"/>
      <c r="E357" s="216"/>
      <c r="F357" s="259"/>
      <c r="G357" s="221"/>
      <c r="H357" s="221"/>
      <c r="I357" s="76" t="s">
        <v>229</v>
      </c>
      <c r="J357" s="144">
        <v>60</v>
      </c>
      <c r="K357" s="221"/>
      <c r="L357" s="251"/>
      <c r="M357" s="384"/>
      <c r="N357" s="3"/>
    </row>
    <row r="358" spans="1:14" s="4" customFormat="1" ht="12" x14ac:dyDescent="0.2">
      <c r="A358" s="311"/>
      <c r="B358" s="262"/>
      <c r="C358" s="260"/>
      <c r="D358" s="259"/>
      <c r="E358" s="216"/>
      <c r="F358" s="259"/>
      <c r="G358" s="221"/>
      <c r="H358" s="221"/>
      <c r="I358" s="76" t="s">
        <v>230</v>
      </c>
      <c r="J358" s="144">
        <v>50</v>
      </c>
      <c r="K358" s="221"/>
      <c r="L358" s="251"/>
      <c r="M358" s="384"/>
      <c r="N358" s="3"/>
    </row>
    <row r="359" spans="1:14" s="4" customFormat="1" ht="12" x14ac:dyDescent="0.2">
      <c r="A359" s="311"/>
      <c r="B359" s="262"/>
      <c r="C359" s="260"/>
      <c r="D359" s="259"/>
      <c r="E359" s="217"/>
      <c r="F359" s="259"/>
      <c r="G359" s="221"/>
      <c r="H359" s="221"/>
      <c r="I359" s="76" t="s">
        <v>231</v>
      </c>
      <c r="J359" s="144">
        <v>100</v>
      </c>
      <c r="K359" s="221"/>
      <c r="L359" s="251"/>
      <c r="M359" s="384"/>
      <c r="N359" s="3"/>
    </row>
    <row r="360" spans="1:14" s="4" customFormat="1" ht="24" x14ac:dyDescent="0.2">
      <c r="A360" s="311"/>
      <c r="B360" s="262"/>
      <c r="C360" s="260"/>
      <c r="D360" s="259"/>
      <c r="E360" s="118" t="s">
        <v>361</v>
      </c>
      <c r="F360" s="106" t="s">
        <v>232</v>
      </c>
      <c r="G360" s="44" t="s">
        <v>224</v>
      </c>
      <c r="H360" s="44" t="s">
        <v>72</v>
      </c>
      <c r="I360" s="76" t="s">
        <v>233</v>
      </c>
      <c r="J360" s="144">
        <v>95</v>
      </c>
      <c r="K360" s="221"/>
      <c r="L360" s="251"/>
      <c r="M360" s="384"/>
      <c r="N360" s="3"/>
    </row>
    <row r="361" spans="1:14" s="4" customFormat="1" ht="24" x14ac:dyDescent="0.2">
      <c r="A361" s="311"/>
      <c r="B361" s="262"/>
      <c r="C361" s="260"/>
      <c r="D361" s="259"/>
      <c r="E361" s="118" t="s">
        <v>362</v>
      </c>
      <c r="F361" s="106" t="s">
        <v>282</v>
      </c>
      <c r="G361" s="44" t="s">
        <v>224</v>
      </c>
      <c r="H361" s="44" t="s">
        <v>72</v>
      </c>
      <c r="I361" s="76" t="s">
        <v>283</v>
      </c>
      <c r="J361" s="144">
        <v>40</v>
      </c>
      <c r="K361" s="221"/>
      <c r="L361" s="251"/>
      <c r="M361" s="384"/>
      <c r="N361" s="3"/>
    </row>
    <row r="362" spans="1:14" s="4" customFormat="1" ht="12" x14ac:dyDescent="0.2">
      <c r="A362" s="311"/>
      <c r="B362" s="262"/>
      <c r="C362" s="260"/>
      <c r="D362" s="259"/>
      <c r="E362" s="118" t="s">
        <v>363</v>
      </c>
      <c r="F362" s="106" t="s">
        <v>237</v>
      </c>
      <c r="G362" s="44" t="s">
        <v>224</v>
      </c>
      <c r="H362" s="44" t="s">
        <v>72</v>
      </c>
      <c r="I362" s="76" t="s">
        <v>284</v>
      </c>
      <c r="J362" s="144">
        <v>300</v>
      </c>
      <c r="K362" s="221"/>
      <c r="L362" s="251"/>
      <c r="M362" s="384"/>
      <c r="N362" s="3"/>
    </row>
    <row r="363" spans="1:14" s="4" customFormat="1" ht="36" x14ac:dyDescent="0.2">
      <c r="A363" s="311"/>
      <c r="B363" s="262"/>
      <c r="C363" s="260"/>
      <c r="D363" s="259"/>
      <c r="E363" s="118" t="s">
        <v>364</v>
      </c>
      <c r="F363" s="106" t="s">
        <v>239</v>
      </c>
      <c r="G363" s="44" t="s">
        <v>224</v>
      </c>
      <c r="H363" s="44" t="s">
        <v>72</v>
      </c>
      <c r="I363" s="76" t="s">
        <v>285</v>
      </c>
      <c r="J363" s="165" t="s">
        <v>286</v>
      </c>
      <c r="K363" s="221"/>
      <c r="L363" s="251"/>
      <c r="M363" s="384"/>
      <c r="N363" s="3"/>
    </row>
    <row r="364" spans="1:14" s="4" customFormat="1" ht="24" x14ac:dyDescent="0.2">
      <c r="A364" s="311"/>
      <c r="B364" s="262"/>
      <c r="C364" s="260"/>
      <c r="D364" s="259"/>
      <c r="E364" s="215" t="s">
        <v>365</v>
      </c>
      <c r="F364" s="269" t="s">
        <v>287</v>
      </c>
      <c r="G364" s="213" t="s">
        <v>224</v>
      </c>
      <c r="H364" s="213" t="s">
        <v>72</v>
      </c>
      <c r="I364" s="76" t="s">
        <v>288</v>
      </c>
      <c r="J364" s="144" t="s">
        <v>289</v>
      </c>
      <c r="K364" s="221"/>
      <c r="L364" s="251"/>
      <c r="M364" s="384"/>
      <c r="N364" s="3"/>
    </row>
    <row r="365" spans="1:14" s="4" customFormat="1" ht="12" x14ac:dyDescent="0.2">
      <c r="A365" s="311"/>
      <c r="B365" s="262"/>
      <c r="C365" s="260"/>
      <c r="D365" s="259"/>
      <c r="E365" s="217"/>
      <c r="F365" s="270"/>
      <c r="G365" s="214"/>
      <c r="H365" s="214"/>
      <c r="I365" s="76" t="s">
        <v>290</v>
      </c>
      <c r="J365" s="144" t="s">
        <v>286</v>
      </c>
      <c r="K365" s="221"/>
      <c r="L365" s="251"/>
      <c r="M365" s="384"/>
      <c r="N365" s="3"/>
    </row>
    <row r="366" spans="1:14" s="4" customFormat="1" ht="12" x14ac:dyDescent="0.2">
      <c r="A366" s="311"/>
      <c r="B366" s="262"/>
      <c r="C366" s="260"/>
      <c r="D366" s="259"/>
      <c r="E366" s="215" t="s">
        <v>366</v>
      </c>
      <c r="F366" s="269" t="s">
        <v>291</v>
      </c>
      <c r="G366" s="222" t="s">
        <v>224</v>
      </c>
      <c r="H366" s="213" t="s">
        <v>72</v>
      </c>
      <c r="I366" s="76" t="s">
        <v>292</v>
      </c>
      <c r="J366" s="144">
        <v>50</v>
      </c>
      <c r="K366" s="221"/>
      <c r="L366" s="251"/>
      <c r="M366" s="384"/>
      <c r="N366" s="3"/>
    </row>
    <row r="367" spans="1:14" s="4" customFormat="1" ht="12" x14ac:dyDescent="0.2">
      <c r="A367" s="311"/>
      <c r="B367" s="262"/>
      <c r="C367" s="260"/>
      <c r="D367" s="259"/>
      <c r="E367" s="217"/>
      <c r="F367" s="270"/>
      <c r="G367" s="224"/>
      <c r="H367" s="214"/>
      <c r="I367" s="76" t="s">
        <v>293</v>
      </c>
      <c r="J367" s="144">
        <v>4.4000000000000004</v>
      </c>
      <c r="K367" s="221"/>
      <c r="L367" s="251"/>
      <c r="M367" s="384"/>
      <c r="N367" s="3"/>
    </row>
    <row r="368" spans="1:14" s="4" customFormat="1" ht="12" x14ac:dyDescent="0.2">
      <c r="A368" s="311"/>
      <c r="B368" s="262"/>
      <c r="C368" s="260"/>
      <c r="D368" s="259"/>
      <c r="E368" s="215" t="s">
        <v>367</v>
      </c>
      <c r="F368" s="269" t="s">
        <v>294</v>
      </c>
      <c r="G368" s="222" t="s">
        <v>224</v>
      </c>
      <c r="H368" s="213" t="s">
        <v>72</v>
      </c>
      <c r="I368" s="76" t="s">
        <v>292</v>
      </c>
      <c r="J368" s="144">
        <v>110</v>
      </c>
      <c r="K368" s="221"/>
      <c r="L368" s="251"/>
      <c r="M368" s="384"/>
      <c r="N368" s="3"/>
    </row>
    <row r="369" spans="1:14" s="4" customFormat="1" ht="12" x14ac:dyDescent="0.2">
      <c r="A369" s="311"/>
      <c r="B369" s="262"/>
      <c r="C369" s="260"/>
      <c r="D369" s="259"/>
      <c r="E369" s="217"/>
      <c r="F369" s="270"/>
      <c r="G369" s="224"/>
      <c r="H369" s="214"/>
      <c r="I369" s="76" t="s">
        <v>293</v>
      </c>
      <c r="J369" s="144">
        <v>9.6999999999999993</v>
      </c>
      <c r="K369" s="221"/>
      <c r="L369" s="251"/>
      <c r="M369" s="384"/>
      <c r="N369" s="3"/>
    </row>
    <row r="370" spans="1:14" s="4" customFormat="1" ht="12" x14ac:dyDescent="0.2">
      <c r="A370" s="311"/>
      <c r="B370" s="262"/>
      <c r="C370" s="260"/>
      <c r="D370" s="259"/>
      <c r="E370" s="215" t="s">
        <v>368</v>
      </c>
      <c r="F370" s="269" t="s">
        <v>295</v>
      </c>
      <c r="G370" s="222" t="s">
        <v>224</v>
      </c>
      <c r="H370" s="213" t="s">
        <v>72</v>
      </c>
      <c r="I370" s="76" t="s">
        <v>292</v>
      </c>
      <c r="J370" s="144">
        <v>130</v>
      </c>
      <c r="K370" s="221"/>
      <c r="L370" s="251"/>
      <c r="M370" s="384"/>
      <c r="N370" s="3"/>
    </row>
    <row r="371" spans="1:14" s="4" customFormat="1" ht="12" x14ac:dyDescent="0.2">
      <c r="A371" s="311"/>
      <c r="B371" s="262"/>
      <c r="C371" s="260"/>
      <c r="D371" s="259"/>
      <c r="E371" s="217"/>
      <c r="F371" s="270"/>
      <c r="G371" s="224"/>
      <c r="H371" s="214"/>
      <c r="I371" s="76" t="s">
        <v>293</v>
      </c>
      <c r="J371" s="144">
        <v>11.5</v>
      </c>
      <c r="K371" s="221"/>
      <c r="L371" s="251"/>
      <c r="M371" s="384"/>
      <c r="N371" s="3"/>
    </row>
    <row r="372" spans="1:14" s="4" customFormat="1" ht="12.75" customHeight="1" x14ac:dyDescent="0.2">
      <c r="A372" s="311"/>
      <c r="B372" s="262"/>
      <c r="C372" s="260"/>
      <c r="D372" s="259"/>
      <c r="E372" s="215" t="s">
        <v>369</v>
      </c>
      <c r="F372" s="269" t="s">
        <v>296</v>
      </c>
      <c r="G372" s="213" t="s">
        <v>224</v>
      </c>
      <c r="H372" s="213" t="s">
        <v>72</v>
      </c>
      <c r="I372" s="76" t="s">
        <v>292</v>
      </c>
      <c r="J372" s="144">
        <v>100</v>
      </c>
      <c r="K372" s="221"/>
      <c r="L372" s="251"/>
      <c r="M372" s="384"/>
      <c r="N372" s="3"/>
    </row>
    <row r="373" spans="1:14" s="4" customFormat="1" ht="12" x14ac:dyDescent="0.2">
      <c r="A373" s="311"/>
      <c r="B373" s="262"/>
      <c r="C373" s="260"/>
      <c r="D373" s="259"/>
      <c r="E373" s="217"/>
      <c r="F373" s="270"/>
      <c r="G373" s="214"/>
      <c r="H373" s="214"/>
      <c r="I373" s="76" t="s">
        <v>293</v>
      </c>
      <c r="J373" s="144">
        <v>8.8000000000000007</v>
      </c>
      <c r="K373" s="221"/>
      <c r="L373" s="251"/>
      <c r="M373" s="384"/>
      <c r="N373" s="3"/>
    </row>
    <row r="374" spans="1:14" s="4" customFormat="1" ht="24" x14ac:dyDescent="0.2">
      <c r="A374" s="311"/>
      <c r="B374" s="262"/>
      <c r="C374" s="260"/>
      <c r="D374" s="259"/>
      <c r="E374" s="34" t="s">
        <v>370</v>
      </c>
      <c r="F374" s="170" t="s">
        <v>234</v>
      </c>
      <c r="G374" s="44" t="s">
        <v>224</v>
      </c>
      <c r="H374" s="44" t="s">
        <v>72</v>
      </c>
      <c r="I374" s="76" t="s">
        <v>297</v>
      </c>
      <c r="J374" s="144">
        <v>5</v>
      </c>
      <c r="K374" s="221"/>
      <c r="L374" s="251"/>
      <c r="M374" s="384"/>
      <c r="N374" s="3"/>
    </row>
    <row r="375" spans="1:14" s="4" customFormat="1" ht="12" x14ac:dyDescent="0.2">
      <c r="A375" s="311"/>
      <c r="B375" s="262"/>
      <c r="C375" s="260"/>
      <c r="D375" s="259"/>
      <c r="E375" s="215" t="s">
        <v>371</v>
      </c>
      <c r="F375" s="269" t="s">
        <v>550</v>
      </c>
      <c r="G375" s="213" t="s">
        <v>224</v>
      </c>
      <c r="H375" s="213" t="s">
        <v>72</v>
      </c>
      <c r="I375" s="76" t="s">
        <v>551</v>
      </c>
      <c r="J375" s="144">
        <v>5</v>
      </c>
      <c r="K375" s="221"/>
      <c r="L375" s="251"/>
      <c r="M375" s="384"/>
      <c r="N375" s="3"/>
    </row>
    <row r="376" spans="1:14" s="4" customFormat="1" ht="12" x14ac:dyDescent="0.2">
      <c r="A376" s="311"/>
      <c r="B376" s="262"/>
      <c r="C376" s="260"/>
      <c r="D376" s="259"/>
      <c r="E376" s="217"/>
      <c r="F376" s="270"/>
      <c r="G376" s="214"/>
      <c r="H376" s="214"/>
      <c r="I376" s="76" t="s">
        <v>552</v>
      </c>
      <c r="J376" s="144">
        <v>25</v>
      </c>
      <c r="K376" s="221"/>
      <c r="L376" s="251"/>
      <c r="M376" s="384"/>
      <c r="N376" s="3"/>
    </row>
    <row r="377" spans="1:14" s="4" customFormat="1" ht="12" x14ac:dyDescent="0.2">
      <c r="A377" s="311"/>
      <c r="B377" s="262"/>
      <c r="C377" s="260"/>
      <c r="D377" s="259"/>
      <c r="E377" s="34" t="s">
        <v>372</v>
      </c>
      <c r="F377" s="170" t="s">
        <v>566</v>
      </c>
      <c r="G377" s="44" t="s">
        <v>224</v>
      </c>
      <c r="H377" s="44" t="s">
        <v>72</v>
      </c>
      <c r="I377" s="76" t="s">
        <v>564</v>
      </c>
      <c r="J377" s="144" t="s">
        <v>143</v>
      </c>
      <c r="K377" s="221"/>
      <c r="L377" s="251"/>
      <c r="M377" s="384"/>
      <c r="N377" s="3"/>
    </row>
    <row r="378" spans="1:14" s="4" customFormat="1" ht="12" x14ac:dyDescent="0.2">
      <c r="A378" s="311"/>
      <c r="B378" s="262"/>
      <c r="C378" s="260"/>
      <c r="D378" s="259"/>
      <c r="E378" s="34" t="s">
        <v>672</v>
      </c>
      <c r="F378" s="170" t="s">
        <v>567</v>
      </c>
      <c r="G378" s="44" t="s">
        <v>224</v>
      </c>
      <c r="H378" s="44" t="s">
        <v>72</v>
      </c>
      <c r="I378" s="76" t="s">
        <v>570</v>
      </c>
      <c r="J378" s="144" t="s">
        <v>143</v>
      </c>
      <c r="K378" s="221"/>
      <c r="L378" s="251"/>
      <c r="M378" s="384"/>
      <c r="N378" s="3"/>
    </row>
    <row r="379" spans="1:14" s="4" customFormat="1" ht="12" x14ac:dyDescent="0.2">
      <c r="A379" s="311"/>
      <c r="B379" s="262"/>
      <c r="C379" s="260"/>
      <c r="D379" s="259"/>
      <c r="E379" s="34" t="s">
        <v>673</v>
      </c>
      <c r="F379" s="170" t="s">
        <v>565</v>
      </c>
      <c r="G379" s="44" t="s">
        <v>680</v>
      </c>
      <c r="H379" s="44" t="s">
        <v>72</v>
      </c>
      <c r="I379" s="76" t="s">
        <v>564</v>
      </c>
      <c r="J379" s="144" t="s">
        <v>143</v>
      </c>
      <c r="K379" s="221"/>
      <c r="L379" s="251"/>
      <c r="M379" s="384"/>
      <c r="N379" s="3"/>
    </row>
    <row r="380" spans="1:14" s="4" customFormat="1" ht="12" x14ac:dyDescent="0.2">
      <c r="A380" s="311"/>
      <c r="B380" s="262"/>
      <c r="C380" s="260"/>
      <c r="D380" s="259"/>
      <c r="E380" s="34" t="s">
        <v>674</v>
      </c>
      <c r="F380" s="170" t="s">
        <v>567</v>
      </c>
      <c r="G380" s="44" t="s">
        <v>68</v>
      </c>
      <c r="H380" s="44" t="s">
        <v>72</v>
      </c>
      <c r="I380" s="76" t="s">
        <v>570</v>
      </c>
      <c r="J380" s="144" t="s">
        <v>143</v>
      </c>
      <c r="K380" s="221"/>
      <c r="L380" s="251"/>
      <c r="M380" s="384"/>
      <c r="N380" s="3"/>
    </row>
    <row r="381" spans="1:14" s="4" customFormat="1" ht="24" x14ac:dyDescent="0.2">
      <c r="A381" s="311"/>
      <c r="B381" s="262"/>
      <c r="C381" s="260"/>
      <c r="D381" s="259"/>
      <c r="E381" s="34" t="s">
        <v>675</v>
      </c>
      <c r="F381" s="170" t="s">
        <v>689</v>
      </c>
      <c r="G381" s="48" t="s">
        <v>572</v>
      </c>
      <c r="H381" s="44" t="s">
        <v>72</v>
      </c>
      <c r="I381" s="76" t="s">
        <v>671</v>
      </c>
      <c r="J381" s="144" t="s">
        <v>143</v>
      </c>
      <c r="K381" s="221"/>
      <c r="L381" s="252"/>
      <c r="M381" s="384"/>
      <c r="N381" s="3"/>
    </row>
    <row r="382" spans="1:14" s="4" customFormat="1" ht="12" x14ac:dyDescent="0.2">
      <c r="A382" s="311"/>
      <c r="B382" s="262"/>
      <c r="C382" s="260"/>
      <c r="D382" s="259"/>
      <c r="E382" s="149" t="s">
        <v>676</v>
      </c>
      <c r="F382" s="171" t="s">
        <v>298</v>
      </c>
      <c r="G382" s="149" t="s">
        <v>257</v>
      </c>
      <c r="H382" s="149" t="s">
        <v>55</v>
      </c>
      <c r="I382" s="70" t="s">
        <v>299</v>
      </c>
      <c r="J382" s="107">
        <v>1</v>
      </c>
      <c r="K382" s="214"/>
      <c r="L382" s="186">
        <v>2.6</v>
      </c>
      <c r="M382" s="385"/>
      <c r="N382" s="23"/>
    </row>
    <row r="383" spans="1:14" s="4" customFormat="1" ht="12" x14ac:dyDescent="0.2">
      <c r="A383" s="310">
        <v>1</v>
      </c>
      <c r="B383" s="261">
        <v>2</v>
      </c>
      <c r="C383" s="229">
        <v>6</v>
      </c>
      <c r="D383" s="225" t="s">
        <v>27</v>
      </c>
      <c r="E383" s="198">
        <v>1</v>
      </c>
      <c r="F383" s="244" t="s">
        <v>31</v>
      </c>
      <c r="G383" s="215" t="s">
        <v>44</v>
      </c>
      <c r="H383" s="215" t="s">
        <v>45</v>
      </c>
      <c r="I383" s="58" t="s">
        <v>32</v>
      </c>
      <c r="J383" s="165">
        <v>12</v>
      </c>
      <c r="K383" s="292" t="s">
        <v>133</v>
      </c>
      <c r="L383" s="253">
        <v>0.5</v>
      </c>
      <c r="M383" s="253">
        <f>L399+L397+L392+L389+L386+L383</f>
        <v>122.2</v>
      </c>
      <c r="N383" s="3"/>
    </row>
    <row r="384" spans="1:14" s="4" customFormat="1" ht="12" x14ac:dyDescent="0.2">
      <c r="A384" s="311"/>
      <c r="B384" s="262"/>
      <c r="C384" s="260"/>
      <c r="D384" s="259"/>
      <c r="E384" s="199"/>
      <c r="F384" s="266"/>
      <c r="G384" s="216"/>
      <c r="H384" s="216"/>
      <c r="I384" s="58" t="s">
        <v>33</v>
      </c>
      <c r="J384" s="165">
        <v>70</v>
      </c>
      <c r="K384" s="293"/>
      <c r="L384" s="251"/>
      <c r="M384" s="251"/>
      <c r="N384" s="3"/>
    </row>
    <row r="385" spans="1:14" s="4" customFormat="1" ht="12" x14ac:dyDescent="0.2">
      <c r="A385" s="311"/>
      <c r="B385" s="262"/>
      <c r="C385" s="260"/>
      <c r="D385" s="259"/>
      <c r="E385" s="200"/>
      <c r="F385" s="245"/>
      <c r="G385" s="217"/>
      <c r="H385" s="217"/>
      <c r="I385" s="58" t="s">
        <v>43</v>
      </c>
      <c r="J385" s="145">
        <v>2</v>
      </c>
      <c r="K385" s="293"/>
      <c r="L385" s="252"/>
      <c r="M385" s="251"/>
      <c r="N385" s="3"/>
    </row>
    <row r="386" spans="1:14" s="4" customFormat="1" ht="11.25" customHeight="1" x14ac:dyDescent="0.2">
      <c r="A386" s="311"/>
      <c r="B386" s="262"/>
      <c r="C386" s="260"/>
      <c r="D386" s="259"/>
      <c r="E386" s="242">
        <v>2</v>
      </c>
      <c r="F386" s="244" t="s">
        <v>34</v>
      </c>
      <c r="G386" s="215" t="s">
        <v>64</v>
      </c>
      <c r="H386" s="215" t="s">
        <v>46</v>
      </c>
      <c r="I386" s="267" t="s">
        <v>35</v>
      </c>
      <c r="J386" s="208">
        <v>100</v>
      </c>
      <c r="K386" s="293"/>
      <c r="L386" s="253">
        <v>5.2</v>
      </c>
      <c r="M386" s="251"/>
      <c r="N386" s="3"/>
    </row>
    <row r="387" spans="1:14" s="4" customFormat="1" ht="0.75" customHeight="1" x14ac:dyDescent="0.2">
      <c r="A387" s="311"/>
      <c r="B387" s="262"/>
      <c r="C387" s="260"/>
      <c r="D387" s="259"/>
      <c r="E387" s="306"/>
      <c r="F387" s="266"/>
      <c r="G387" s="216"/>
      <c r="H387" s="216"/>
      <c r="I387" s="268"/>
      <c r="J387" s="210"/>
      <c r="K387" s="293"/>
      <c r="L387" s="251"/>
      <c r="M387" s="251"/>
      <c r="N387" s="3"/>
    </row>
    <row r="388" spans="1:14" s="4" customFormat="1" ht="24" x14ac:dyDescent="0.2">
      <c r="A388" s="311"/>
      <c r="B388" s="262"/>
      <c r="C388" s="260"/>
      <c r="D388" s="259"/>
      <c r="E388" s="243"/>
      <c r="F388" s="245"/>
      <c r="G388" s="217"/>
      <c r="H388" s="217"/>
      <c r="I388" s="58" t="s">
        <v>690</v>
      </c>
      <c r="J388" s="165">
        <v>40</v>
      </c>
      <c r="K388" s="293"/>
      <c r="L388" s="252"/>
      <c r="M388" s="251"/>
      <c r="N388" s="3"/>
    </row>
    <row r="389" spans="1:14" s="4" customFormat="1" ht="24" x14ac:dyDescent="0.2">
      <c r="A389" s="311"/>
      <c r="B389" s="262"/>
      <c r="C389" s="260"/>
      <c r="D389" s="259"/>
      <c r="E389" s="198">
        <v>3</v>
      </c>
      <c r="F389" s="244" t="s">
        <v>36</v>
      </c>
      <c r="G389" s="215" t="s">
        <v>64</v>
      </c>
      <c r="H389" s="215" t="s">
        <v>46</v>
      </c>
      <c r="I389" s="150" t="s">
        <v>37</v>
      </c>
      <c r="J389" s="165">
        <v>2</v>
      </c>
      <c r="K389" s="293"/>
      <c r="L389" s="253">
        <v>6</v>
      </c>
      <c r="M389" s="251"/>
      <c r="N389" s="3"/>
    </row>
    <row r="390" spans="1:14" s="4" customFormat="1" ht="24" customHeight="1" x14ac:dyDescent="0.2">
      <c r="A390" s="311"/>
      <c r="B390" s="262"/>
      <c r="C390" s="260"/>
      <c r="D390" s="259"/>
      <c r="E390" s="199"/>
      <c r="F390" s="266"/>
      <c r="G390" s="216"/>
      <c r="H390" s="216"/>
      <c r="I390" s="150" t="s">
        <v>38</v>
      </c>
      <c r="J390" s="165">
        <v>40</v>
      </c>
      <c r="K390" s="293"/>
      <c r="L390" s="251"/>
      <c r="M390" s="251"/>
      <c r="N390" s="3"/>
    </row>
    <row r="391" spans="1:14" s="4" customFormat="1" ht="15.75" customHeight="1" x14ac:dyDescent="0.2">
      <c r="A391" s="311"/>
      <c r="B391" s="262"/>
      <c r="C391" s="260"/>
      <c r="D391" s="259"/>
      <c r="E391" s="200"/>
      <c r="F391" s="245"/>
      <c r="G391" s="217"/>
      <c r="H391" s="217"/>
      <c r="I391" s="150" t="s">
        <v>39</v>
      </c>
      <c r="J391" s="165">
        <v>70</v>
      </c>
      <c r="K391" s="293"/>
      <c r="L391" s="252"/>
      <c r="M391" s="251"/>
      <c r="N391" s="17"/>
    </row>
    <row r="392" spans="1:14" s="4" customFormat="1" ht="12" x14ac:dyDescent="0.2">
      <c r="A392" s="311"/>
      <c r="B392" s="262"/>
      <c r="C392" s="260"/>
      <c r="D392" s="259"/>
      <c r="E392" s="198">
        <v>4</v>
      </c>
      <c r="F392" s="244" t="s">
        <v>40</v>
      </c>
      <c r="G392" s="215" t="s">
        <v>64</v>
      </c>
      <c r="H392" s="215"/>
      <c r="I392" s="46" t="s">
        <v>691</v>
      </c>
      <c r="J392" s="165">
        <v>2</v>
      </c>
      <c r="K392" s="293"/>
      <c r="L392" s="253">
        <v>5</v>
      </c>
      <c r="M392" s="251"/>
      <c r="N392" s="3"/>
    </row>
    <row r="393" spans="1:14" s="4" customFormat="1" ht="12" x14ac:dyDescent="0.2">
      <c r="A393" s="311"/>
      <c r="B393" s="262"/>
      <c r="C393" s="260"/>
      <c r="D393" s="259"/>
      <c r="E393" s="199"/>
      <c r="F393" s="266"/>
      <c r="G393" s="216"/>
      <c r="H393" s="216"/>
      <c r="I393" s="46" t="s">
        <v>41</v>
      </c>
      <c r="J393" s="165">
        <v>24</v>
      </c>
      <c r="K393" s="293"/>
      <c r="L393" s="251"/>
      <c r="M393" s="251"/>
      <c r="N393" s="3"/>
    </row>
    <row r="394" spans="1:14" s="4" customFormat="1" ht="9.9499999999999993" customHeight="1" x14ac:dyDescent="0.2">
      <c r="A394" s="311"/>
      <c r="B394" s="262"/>
      <c r="C394" s="260"/>
      <c r="D394" s="259"/>
      <c r="E394" s="199"/>
      <c r="F394" s="266"/>
      <c r="G394" s="216"/>
      <c r="H394" s="216"/>
      <c r="I394" s="205" t="s">
        <v>42</v>
      </c>
      <c r="J394" s="208">
        <v>70</v>
      </c>
      <c r="K394" s="293"/>
      <c r="L394" s="251"/>
      <c r="M394" s="251"/>
      <c r="N394" s="3"/>
    </row>
    <row r="395" spans="1:14" s="4" customFormat="1" ht="3" customHeight="1" x14ac:dyDescent="0.2">
      <c r="A395" s="311"/>
      <c r="B395" s="262"/>
      <c r="C395" s="260"/>
      <c r="D395" s="259"/>
      <c r="E395" s="199"/>
      <c r="F395" s="266"/>
      <c r="G395" s="216"/>
      <c r="H395" s="216"/>
      <c r="I395" s="206"/>
      <c r="J395" s="209"/>
      <c r="K395" s="293"/>
      <c r="L395" s="251"/>
      <c r="M395" s="251"/>
      <c r="N395" s="3"/>
    </row>
    <row r="396" spans="1:14" s="4" customFormat="1" ht="2.4500000000000002" customHeight="1" x14ac:dyDescent="0.2">
      <c r="A396" s="311"/>
      <c r="B396" s="262"/>
      <c r="C396" s="260"/>
      <c r="D396" s="259"/>
      <c r="E396" s="200"/>
      <c r="F396" s="245"/>
      <c r="G396" s="217"/>
      <c r="H396" s="217"/>
      <c r="I396" s="207"/>
      <c r="J396" s="210"/>
      <c r="K396" s="293"/>
      <c r="L396" s="252"/>
      <c r="M396" s="251"/>
      <c r="N396" s="3"/>
    </row>
    <row r="397" spans="1:14" s="4" customFormat="1" ht="12" x14ac:dyDescent="0.2">
      <c r="A397" s="311"/>
      <c r="B397" s="262"/>
      <c r="C397" s="260"/>
      <c r="D397" s="259"/>
      <c r="E397" s="198">
        <v>5</v>
      </c>
      <c r="F397" s="244" t="s">
        <v>47</v>
      </c>
      <c r="G397" s="215" t="s">
        <v>44</v>
      </c>
      <c r="H397" s="215" t="s">
        <v>55</v>
      </c>
      <c r="I397" s="150" t="s">
        <v>48</v>
      </c>
      <c r="J397" s="165">
        <v>20</v>
      </c>
      <c r="K397" s="293"/>
      <c r="L397" s="253">
        <v>4</v>
      </c>
      <c r="M397" s="251"/>
      <c r="N397" s="3"/>
    </row>
    <row r="398" spans="1:14" s="4" customFormat="1" ht="12" x14ac:dyDescent="0.2">
      <c r="A398" s="311"/>
      <c r="B398" s="262"/>
      <c r="C398" s="260"/>
      <c r="D398" s="259"/>
      <c r="E398" s="199"/>
      <c r="F398" s="266"/>
      <c r="G398" s="216"/>
      <c r="H398" s="216"/>
      <c r="I398" s="58" t="s">
        <v>49</v>
      </c>
      <c r="J398" s="165">
        <v>70</v>
      </c>
      <c r="K398" s="293"/>
      <c r="L398" s="252"/>
      <c r="M398" s="251"/>
      <c r="N398" s="3"/>
    </row>
    <row r="399" spans="1:14" s="4" customFormat="1" ht="12" x14ac:dyDescent="0.2">
      <c r="A399" s="311"/>
      <c r="B399" s="262"/>
      <c r="C399" s="260"/>
      <c r="D399" s="259"/>
      <c r="E399" s="242">
        <v>6</v>
      </c>
      <c r="F399" s="244" t="s">
        <v>50</v>
      </c>
      <c r="G399" s="215" t="s">
        <v>64</v>
      </c>
      <c r="H399" s="254" t="s">
        <v>46</v>
      </c>
      <c r="I399" s="151" t="s">
        <v>51</v>
      </c>
      <c r="J399" s="187">
        <v>500</v>
      </c>
      <c r="K399" s="293"/>
      <c r="L399" s="253">
        <v>101.5</v>
      </c>
      <c r="M399" s="251"/>
      <c r="N399" s="3"/>
    </row>
    <row r="400" spans="1:14" s="4" customFormat="1" ht="12" x14ac:dyDescent="0.2">
      <c r="A400" s="311"/>
      <c r="B400" s="262"/>
      <c r="C400" s="260"/>
      <c r="D400" s="259"/>
      <c r="E400" s="306"/>
      <c r="F400" s="266"/>
      <c r="G400" s="216"/>
      <c r="H400" s="255"/>
      <c r="I400" s="58" t="s">
        <v>52</v>
      </c>
      <c r="J400" s="187">
        <v>600</v>
      </c>
      <c r="K400" s="293"/>
      <c r="L400" s="251"/>
      <c r="M400" s="251"/>
      <c r="N400" s="3"/>
    </row>
    <row r="401" spans="1:14" s="4" customFormat="1" ht="12" x14ac:dyDescent="0.2">
      <c r="A401" s="311"/>
      <c r="B401" s="262"/>
      <c r="C401" s="260"/>
      <c r="D401" s="259"/>
      <c r="E401" s="306"/>
      <c r="F401" s="266"/>
      <c r="G401" s="216"/>
      <c r="H401" s="255"/>
      <c r="I401" s="152" t="s">
        <v>53</v>
      </c>
      <c r="J401" s="187">
        <v>70</v>
      </c>
      <c r="K401" s="293"/>
      <c r="L401" s="251"/>
      <c r="M401" s="251"/>
      <c r="N401" s="3"/>
    </row>
    <row r="402" spans="1:14" s="4" customFormat="1" ht="24" x14ac:dyDescent="0.2">
      <c r="A402" s="311"/>
      <c r="B402" s="262"/>
      <c r="C402" s="260"/>
      <c r="D402" s="259"/>
      <c r="E402" s="306"/>
      <c r="F402" s="266"/>
      <c r="G402" s="216"/>
      <c r="H402" s="255"/>
      <c r="I402" s="168" t="s">
        <v>54</v>
      </c>
      <c r="J402" s="169">
        <v>10</v>
      </c>
      <c r="K402" s="293"/>
      <c r="L402" s="251"/>
      <c r="M402" s="251"/>
      <c r="N402" s="3"/>
    </row>
    <row r="403" spans="1:14" s="4" customFormat="1" ht="24" x14ac:dyDescent="0.2">
      <c r="A403" s="310">
        <v>1</v>
      </c>
      <c r="B403" s="261">
        <v>2</v>
      </c>
      <c r="C403" s="229">
        <v>8</v>
      </c>
      <c r="D403" s="225" t="s">
        <v>28</v>
      </c>
      <c r="E403" s="42">
        <v>1</v>
      </c>
      <c r="F403" s="73" t="s">
        <v>591</v>
      </c>
      <c r="G403" s="34" t="s">
        <v>614</v>
      </c>
      <c r="H403" s="34" t="s">
        <v>489</v>
      </c>
      <c r="I403" s="76" t="s">
        <v>146</v>
      </c>
      <c r="J403" s="145">
        <v>40</v>
      </c>
      <c r="K403" s="213" t="s">
        <v>481</v>
      </c>
      <c r="L403" s="155">
        <v>0.7</v>
      </c>
      <c r="M403" s="253">
        <f>SUM(L403:L408)</f>
        <v>4</v>
      </c>
      <c r="N403" s="3"/>
    </row>
    <row r="404" spans="1:14" s="4" customFormat="1" ht="24" x14ac:dyDescent="0.2">
      <c r="A404" s="311"/>
      <c r="B404" s="262"/>
      <c r="C404" s="260"/>
      <c r="D404" s="259"/>
      <c r="E404" s="42">
        <v>2</v>
      </c>
      <c r="F404" s="59" t="s">
        <v>592</v>
      </c>
      <c r="G404" s="34" t="s">
        <v>62</v>
      </c>
      <c r="H404" s="34" t="s">
        <v>489</v>
      </c>
      <c r="I404" s="76" t="s">
        <v>146</v>
      </c>
      <c r="J404" s="145">
        <v>45</v>
      </c>
      <c r="K404" s="221"/>
      <c r="L404" s="155">
        <v>0.7</v>
      </c>
      <c r="M404" s="251"/>
      <c r="N404" s="3"/>
    </row>
    <row r="405" spans="1:14" s="4" customFormat="1" ht="12" x14ac:dyDescent="0.2">
      <c r="A405" s="311"/>
      <c r="B405" s="262"/>
      <c r="C405" s="260"/>
      <c r="D405" s="259"/>
      <c r="E405" s="42">
        <v>3</v>
      </c>
      <c r="F405" s="153" t="s">
        <v>593</v>
      </c>
      <c r="G405" s="34" t="s">
        <v>644</v>
      </c>
      <c r="H405" s="34" t="s">
        <v>476</v>
      </c>
      <c r="I405" s="76" t="s">
        <v>146</v>
      </c>
      <c r="J405" s="145">
        <v>100</v>
      </c>
      <c r="K405" s="221"/>
      <c r="L405" s="155">
        <v>1.5</v>
      </c>
      <c r="M405" s="251"/>
      <c r="N405" s="3"/>
    </row>
    <row r="406" spans="1:14" s="4" customFormat="1" ht="12.75" customHeight="1" x14ac:dyDescent="0.2">
      <c r="A406" s="311"/>
      <c r="B406" s="262"/>
      <c r="C406" s="260"/>
      <c r="D406" s="259"/>
      <c r="E406" s="198">
        <v>4</v>
      </c>
      <c r="F406" s="307" t="s">
        <v>594</v>
      </c>
      <c r="G406" s="215" t="s">
        <v>644</v>
      </c>
      <c r="H406" s="215" t="s">
        <v>72</v>
      </c>
      <c r="I406" s="76" t="s">
        <v>184</v>
      </c>
      <c r="J406" s="145">
        <v>50</v>
      </c>
      <c r="K406" s="221"/>
      <c r="L406" s="253">
        <v>1.1000000000000001</v>
      </c>
      <c r="M406" s="251"/>
      <c r="N406" s="3"/>
    </row>
    <row r="407" spans="1:14" s="4" customFormat="1" ht="12.75" customHeight="1" x14ac:dyDescent="0.2">
      <c r="A407" s="311"/>
      <c r="B407" s="262"/>
      <c r="C407" s="260"/>
      <c r="D407" s="259"/>
      <c r="E407" s="199"/>
      <c r="F407" s="308"/>
      <c r="G407" s="216"/>
      <c r="H407" s="216"/>
      <c r="I407" s="211" t="s">
        <v>677</v>
      </c>
      <c r="J407" s="213">
        <v>800</v>
      </c>
      <c r="K407" s="221"/>
      <c r="L407" s="251"/>
      <c r="M407" s="251"/>
      <c r="N407" s="3"/>
    </row>
    <row r="408" spans="1:14" s="4" customFormat="1" ht="2.25" customHeight="1" x14ac:dyDescent="0.2">
      <c r="A408" s="367"/>
      <c r="B408" s="263"/>
      <c r="C408" s="230"/>
      <c r="D408" s="226"/>
      <c r="E408" s="200"/>
      <c r="F408" s="309"/>
      <c r="G408" s="217"/>
      <c r="H408" s="217"/>
      <c r="I408" s="212"/>
      <c r="J408" s="214"/>
      <c r="K408" s="214"/>
      <c r="L408" s="252"/>
      <c r="M408" s="252"/>
      <c r="N408" s="3"/>
    </row>
    <row r="409" spans="1:14" s="4" customFormat="1" ht="22.5" hidden="1" customHeight="1" x14ac:dyDescent="0.2">
      <c r="A409" s="310">
        <v>1</v>
      </c>
      <c r="B409" s="261">
        <v>2</v>
      </c>
      <c r="C409" s="229">
        <v>9</v>
      </c>
      <c r="D409" s="225" t="s">
        <v>573</v>
      </c>
      <c r="E409" s="198">
        <v>1</v>
      </c>
      <c r="F409" s="371" t="s">
        <v>574</v>
      </c>
      <c r="G409" s="215" t="s">
        <v>693</v>
      </c>
      <c r="H409" s="215" t="s">
        <v>489</v>
      </c>
      <c r="I409" s="79" t="s">
        <v>578</v>
      </c>
      <c r="J409" s="145">
        <v>1</v>
      </c>
      <c r="K409" s="213" t="s">
        <v>595</v>
      </c>
      <c r="L409" s="213">
        <v>4</v>
      </c>
      <c r="M409" s="251">
        <f>SUM(L409:L424)</f>
        <v>18.399999999999999</v>
      </c>
      <c r="N409" s="3"/>
    </row>
    <row r="410" spans="1:14" s="4" customFormat="1" ht="12" hidden="1" x14ac:dyDescent="0.2">
      <c r="A410" s="311"/>
      <c r="B410" s="262"/>
      <c r="C410" s="260"/>
      <c r="D410" s="259"/>
      <c r="E410" s="199"/>
      <c r="F410" s="372"/>
      <c r="G410" s="216"/>
      <c r="H410" s="216"/>
      <c r="I410" s="79" t="s">
        <v>195</v>
      </c>
      <c r="J410" s="145">
        <v>4</v>
      </c>
      <c r="K410" s="221"/>
      <c r="L410" s="221"/>
      <c r="M410" s="251"/>
      <c r="N410" s="3"/>
    </row>
    <row r="411" spans="1:14" s="4" customFormat="1" ht="12" hidden="1" x14ac:dyDescent="0.2">
      <c r="A411" s="311"/>
      <c r="B411" s="262"/>
      <c r="C411" s="260"/>
      <c r="D411" s="259"/>
      <c r="E411" s="200"/>
      <c r="F411" s="373"/>
      <c r="G411" s="217"/>
      <c r="H411" s="217"/>
      <c r="I411" s="79" t="s">
        <v>588</v>
      </c>
      <c r="J411" s="145">
        <v>1</v>
      </c>
      <c r="K411" s="214"/>
      <c r="L411" s="214"/>
      <c r="M411" s="251"/>
      <c r="N411" s="3"/>
    </row>
    <row r="412" spans="1:14" s="4" customFormat="1" ht="24" hidden="1" x14ac:dyDescent="0.2">
      <c r="A412" s="311"/>
      <c r="B412" s="262"/>
      <c r="C412" s="260"/>
      <c r="D412" s="259"/>
      <c r="E412" s="198">
        <v>2</v>
      </c>
      <c r="F412" s="244" t="s">
        <v>575</v>
      </c>
      <c r="G412" s="215" t="s">
        <v>641</v>
      </c>
      <c r="H412" s="215" t="s">
        <v>489</v>
      </c>
      <c r="I412" s="76" t="s">
        <v>584</v>
      </c>
      <c r="J412" s="145">
        <v>1</v>
      </c>
      <c r="K412" s="213" t="s">
        <v>595</v>
      </c>
      <c r="L412" s="253">
        <v>3.5</v>
      </c>
      <c r="M412" s="251"/>
      <c r="N412" s="3"/>
    </row>
    <row r="413" spans="1:14" s="4" customFormat="1" ht="24" hidden="1" x14ac:dyDescent="0.2">
      <c r="A413" s="311"/>
      <c r="B413" s="262"/>
      <c r="C413" s="260"/>
      <c r="D413" s="259"/>
      <c r="E413" s="199"/>
      <c r="F413" s="266"/>
      <c r="G413" s="216"/>
      <c r="H413" s="216"/>
      <c r="I413" s="76" t="s">
        <v>585</v>
      </c>
      <c r="J413" s="145">
        <v>18</v>
      </c>
      <c r="K413" s="221"/>
      <c r="L413" s="251"/>
      <c r="M413" s="251"/>
      <c r="N413" s="3"/>
    </row>
    <row r="414" spans="1:14" s="4" customFormat="1" ht="12" hidden="1" x14ac:dyDescent="0.2">
      <c r="A414" s="311"/>
      <c r="B414" s="262"/>
      <c r="C414" s="260"/>
      <c r="D414" s="259"/>
      <c r="E414" s="199"/>
      <c r="F414" s="266"/>
      <c r="G414" s="216"/>
      <c r="H414" s="216"/>
      <c r="I414" s="76" t="s">
        <v>587</v>
      </c>
      <c r="J414" s="145">
        <v>1</v>
      </c>
      <c r="K414" s="221"/>
      <c r="L414" s="251"/>
      <c r="M414" s="251"/>
      <c r="N414" s="3"/>
    </row>
    <row r="415" spans="1:14" s="4" customFormat="1" ht="12" hidden="1" x14ac:dyDescent="0.2">
      <c r="A415" s="311"/>
      <c r="B415" s="262"/>
      <c r="C415" s="260"/>
      <c r="D415" s="259"/>
      <c r="E415" s="200"/>
      <c r="F415" s="245"/>
      <c r="G415" s="217"/>
      <c r="H415" s="217"/>
      <c r="I415" s="76" t="s">
        <v>586</v>
      </c>
      <c r="J415" s="145">
        <v>8</v>
      </c>
      <c r="K415" s="214"/>
      <c r="L415" s="252"/>
      <c r="M415" s="251"/>
      <c r="N415" s="3"/>
    </row>
    <row r="416" spans="1:14" s="4" customFormat="1" ht="12" hidden="1" x14ac:dyDescent="0.2">
      <c r="A416" s="311"/>
      <c r="B416" s="262"/>
      <c r="C416" s="260"/>
      <c r="D416" s="259"/>
      <c r="E416" s="198">
        <v>3</v>
      </c>
      <c r="F416" s="264" t="s">
        <v>576</v>
      </c>
      <c r="G416" s="215" t="s">
        <v>62</v>
      </c>
      <c r="H416" s="215" t="s">
        <v>478</v>
      </c>
      <c r="I416" s="76" t="s">
        <v>589</v>
      </c>
      <c r="J416" s="145">
        <v>16</v>
      </c>
      <c r="K416" s="213" t="s">
        <v>595</v>
      </c>
      <c r="L416" s="258">
        <v>1.9</v>
      </c>
      <c r="M416" s="251"/>
      <c r="N416" s="3"/>
    </row>
    <row r="417" spans="1:14" s="4" customFormat="1" ht="12" hidden="1" x14ac:dyDescent="0.2">
      <c r="A417" s="311"/>
      <c r="B417" s="262"/>
      <c r="C417" s="260"/>
      <c r="D417" s="259"/>
      <c r="E417" s="200"/>
      <c r="F417" s="265"/>
      <c r="G417" s="217"/>
      <c r="H417" s="217"/>
      <c r="I417" s="76" t="s">
        <v>146</v>
      </c>
      <c r="J417" s="145">
        <v>80</v>
      </c>
      <c r="K417" s="214"/>
      <c r="L417" s="258"/>
      <c r="M417" s="251"/>
      <c r="N417" s="3"/>
    </row>
    <row r="418" spans="1:14" s="4" customFormat="1" ht="12.75" hidden="1" customHeight="1" x14ac:dyDescent="0.2">
      <c r="A418" s="311"/>
      <c r="B418" s="262"/>
      <c r="C418" s="260"/>
      <c r="D418" s="259"/>
      <c r="E418" s="198">
        <v>4</v>
      </c>
      <c r="F418" s="244" t="s">
        <v>577</v>
      </c>
      <c r="G418" s="215" t="s">
        <v>694</v>
      </c>
      <c r="H418" s="215" t="s">
        <v>476</v>
      </c>
      <c r="I418" s="76" t="s">
        <v>146</v>
      </c>
      <c r="J418" s="145">
        <v>50</v>
      </c>
      <c r="K418" s="213" t="s">
        <v>595</v>
      </c>
      <c r="L418" s="258">
        <v>2</v>
      </c>
      <c r="M418" s="251"/>
      <c r="N418" s="3"/>
    </row>
    <row r="419" spans="1:14" s="4" customFormat="1" ht="12" hidden="1" x14ac:dyDescent="0.2">
      <c r="A419" s="311"/>
      <c r="B419" s="262"/>
      <c r="C419" s="260"/>
      <c r="D419" s="259"/>
      <c r="E419" s="199"/>
      <c r="F419" s="266"/>
      <c r="G419" s="216"/>
      <c r="H419" s="216"/>
      <c r="I419" s="76" t="s">
        <v>590</v>
      </c>
      <c r="J419" s="145">
        <v>10</v>
      </c>
      <c r="K419" s="221"/>
      <c r="L419" s="258"/>
      <c r="M419" s="251"/>
      <c r="N419" s="3"/>
    </row>
    <row r="420" spans="1:14" s="4" customFormat="1" ht="12" hidden="1" x14ac:dyDescent="0.2">
      <c r="A420" s="311"/>
      <c r="B420" s="262"/>
      <c r="C420" s="260"/>
      <c r="D420" s="259"/>
      <c r="E420" s="200"/>
      <c r="F420" s="245"/>
      <c r="G420" s="217"/>
      <c r="H420" s="217"/>
      <c r="I420" s="76" t="s">
        <v>184</v>
      </c>
      <c r="J420" s="145">
        <v>1</v>
      </c>
      <c r="K420" s="214"/>
      <c r="L420" s="258"/>
      <c r="M420" s="251"/>
      <c r="N420" s="3"/>
    </row>
    <row r="421" spans="1:14" s="4" customFormat="1" ht="24" hidden="1" x14ac:dyDescent="0.2">
      <c r="A421" s="311"/>
      <c r="B421" s="262"/>
      <c r="C421" s="260"/>
      <c r="D421" s="259"/>
      <c r="E421" s="198">
        <v>5</v>
      </c>
      <c r="F421" s="368" t="s">
        <v>579</v>
      </c>
      <c r="G421" s="215" t="s">
        <v>695</v>
      </c>
      <c r="H421" s="215" t="s">
        <v>489</v>
      </c>
      <c r="I421" s="76" t="s">
        <v>580</v>
      </c>
      <c r="J421" s="145">
        <v>4</v>
      </c>
      <c r="K421" s="213" t="s">
        <v>481</v>
      </c>
      <c r="L421" s="213">
        <v>7</v>
      </c>
      <c r="M421" s="251"/>
      <c r="N421" s="3"/>
    </row>
    <row r="422" spans="1:14" s="4" customFormat="1" ht="12" hidden="1" x14ac:dyDescent="0.2">
      <c r="A422" s="311"/>
      <c r="B422" s="262"/>
      <c r="C422" s="260"/>
      <c r="D422" s="259"/>
      <c r="E422" s="199"/>
      <c r="F422" s="369"/>
      <c r="G422" s="216"/>
      <c r="H422" s="216"/>
      <c r="I422" s="79" t="s">
        <v>581</v>
      </c>
      <c r="J422" s="145">
        <v>4</v>
      </c>
      <c r="K422" s="221"/>
      <c r="L422" s="221"/>
      <c r="M422" s="251"/>
      <c r="N422" s="3"/>
    </row>
    <row r="423" spans="1:14" s="4" customFormat="1" ht="12" hidden="1" x14ac:dyDescent="0.2">
      <c r="A423" s="311"/>
      <c r="B423" s="262"/>
      <c r="C423" s="260"/>
      <c r="D423" s="259"/>
      <c r="E423" s="199"/>
      <c r="F423" s="369"/>
      <c r="G423" s="216"/>
      <c r="H423" s="216"/>
      <c r="I423" s="79" t="s">
        <v>582</v>
      </c>
      <c r="J423" s="145">
        <v>1</v>
      </c>
      <c r="K423" s="221"/>
      <c r="L423" s="221"/>
      <c r="M423" s="251"/>
      <c r="N423" s="3"/>
    </row>
    <row r="424" spans="1:14" s="4" customFormat="1" ht="12" hidden="1" x14ac:dyDescent="0.2">
      <c r="A424" s="367"/>
      <c r="B424" s="263"/>
      <c r="C424" s="230"/>
      <c r="D424" s="226"/>
      <c r="E424" s="200"/>
      <c r="F424" s="370"/>
      <c r="G424" s="217"/>
      <c r="H424" s="217"/>
      <c r="I424" s="79" t="s">
        <v>583</v>
      </c>
      <c r="J424" s="145">
        <v>4</v>
      </c>
      <c r="K424" s="214"/>
      <c r="L424" s="214"/>
      <c r="M424" s="252"/>
      <c r="N424" s="3"/>
    </row>
    <row r="425" spans="1:14" s="4" customFormat="1" ht="9.9499999999999993" customHeight="1" x14ac:dyDescent="0.2">
      <c r="A425" s="310">
        <v>1</v>
      </c>
      <c r="B425" s="261">
        <v>2</v>
      </c>
      <c r="C425" s="229">
        <v>10</v>
      </c>
      <c r="D425" s="225" t="s">
        <v>29</v>
      </c>
      <c r="E425" s="198">
        <v>1</v>
      </c>
      <c r="F425" s="244" t="s">
        <v>706</v>
      </c>
      <c r="G425" s="215" t="s">
        <v>645</v>
      </c>
      <c r="H425" s="215" t="s">
        <v>554</v>
      </c>
      <c r="I425" s="97" t="s">
        <v>146</v>
      </c>
      <c r="J425" s="165">
        <v>315</v>
      </c>
      <c r="K425" s="218" t="s">
        <v>537</v>
      </c>
      <c r="L425" s="258">
        <v>1.1000000000000001</v>
      </c>
      <c r="M425" s="258">
        <f>L425+L431+L432</f>
        <v>18.3</v>
      </c>
      <c r="N425" s="22"/>
    </row>
    <row r="426" spans="1:14" s="4" customFormat="1" ht="10.5" customHeight="1" x14ac:dyDescent="0.2">
      <c r="A426" s="311"/>
      <c r="B426" s="262"/>
      <c r="C426" s="260"/>
      <c r="D426" s="259"/>
      <c r="E426" s="199"/>
      <c r="F426" s="266"/>
      <c r="G426" s="216"/>
      <c r="H426" s="216"/>
      <c r="I426" s="364" t="s">
        <v>58</v>
      </c>
      <c r="J426" s="208">
        <v>80</v>
      </c>
      <c r="K426" s="218"/>
      <c r="L426" s="258"/>
      <c r="M426" s="258"/>
      <c r="N426" s="22"/>
    </row>
    <row r="427" spans="1:14" s="4" customFormat="1" ht="11.25" hidden="1" customHeight="1" x14ac:dyDescent="0.2">
      <c r="A427" s="311"/>
      <c r="B427" s="262"/>
      <c r="C427" s="260"/>
      <c r="D427" s="259"/>
      <c r="E427" s="199"/>
      <c r="F427" s="266"/>
      <c r="G427" s="216"/>
      <c r="H427" s="216"/>
      <c r="I427" s="365"/>
      <c r="J427" s="209"/>
      <c r="K427" s="218"/>
      <c r="L427" s="258"/>
      <c r="M427" s="258"/>
      <c r="N427" s="22"/>
    </row>
    <row r="428" spans="1:14" s="4" customFormat="1" ht="0.95" customHeight="1" x14ac:dyDescent="0.2">
      <c r="A428" s="311"/>
      <c r="B428" s="262"/>
      <c r="C428" s="260"/>
      <c r="D428" s="259"/>
      <c r="E428" s="199"/>
      <c r="F428" s="266"/>
      <c r="G428" s="216"/>
      <c r="H428" s="216"/>
      <c r="I428" s="365"/>
      <c r="J428" s="209"/>
      <c r="K428" s="218"/>
      <c r="L428" s="258"/>
      <c r="M428" s="258"/>
      <c r="N428" s="3"/>
    </row>
    <row r="429" spans="1:14" s="4" customFormat="1" ht="9.9499999999999993" hidden="1" customHeight="1" x14ac:dyDescent="0.2">
      <c r="A429" s="311"/>
      <c r="B429" s="262"/>
      <c r="C429" s="260"/>
      <c r="D429" s="259"/>
      <c r="E429" s="199"/>
      <c r="F429" s="266"/>
      <c r="G429" s="216"/>
      <c r="H429" s="216"/>
      <c r="I429" s="365"/>
      <c r="J429" s="209"/>
      <c r="K429" s="145" t="s">
        <v>300</v>
      </c>
      <c r="L429" s="195">
        <v>19.5</v>
      </c>
      <c r="M429" s="258"/>
      <c r="N429" s="3"/>
    </row>
    <row r="430" spans="1:14" s="4" customFormat="1" ht="9.9499999999999993" hidden="1" customHeight="1" x14ac:dyDescent="0.2">
      <c r="A430" s="311"/>
      <c r="B430" s="262"/>
      <c r="C430" s="260"/>
      <c r="D430" s="259"/>
      <c r="E430" s="199"/>
      <c r="F430" s="266"/>
      <c r="G430" s="216"/>
      <c r="H430" s="216"/>
      <c r="I430" s="365"/>
      <c r="J430" s="209"/>
      <c r="K430" s="174" t="s">
        <v>464</v>
      </c>
      <c r="L430" s="195">
        <v>1.2</v>
      </c>
      <c r="M430" s="258"/>
      <c r="N430" s="3"/>
    </row>
    <row r="431" spans="1:14" s="4" customFormat="1" ht="9.9499999999999993" customHeight="1" x14ac:dyDescent="0.2">
      <c r="A431" s="311"/>
      <c r="B431" s="262"/>
      <c r="C431" s="260"/>
      <c r="D431" s="259"/>
      <c r="E431" s="200"/>
      <c r="F431" s="245"/>
      <c r="G431" s="217"/>
      <c r="H431" s="217"/>
      <c r="I431" s="366"/>
      <c r="J431" s="210"/>
      <c r="K431" s="145" t="s">
        <v>464</v>
      </c>
      <c r="L431" s="195">
        <v>1.1000000000000001</v>
      </c>
      <c r="M431" s="258"/>
      <c r="N431" s="3"/>
    </row>
    <row r="432" spans="1:14" s="4" customFormat="1" ht="31.5" customHeight="1" x14ac:dyDescent="0.2">
      <c r="A432" s="311"/>
      <c r="B432" s="262"/>
      <c r="C432" s="260"/>
      <c r="D432" s="259"/>
      <c r="E432" s="42">
        <v>3</v>
      </c>
      <c r="F432" s="69" t="s">
        <v>555</v>
      </c>
      <c r="G432" s="34" t="s">
        <v>44</v>
      </c>
      <c r="H432" s="34" t="s">
        <v>554</v>
      </c>
      <c r="I432" s="97" t="s">
        <v>146</v>
      </c>
      <c r="J432" s="165">
        <v>75</v>
      </c>
      <c r="K432" s="145" t="s">
        <v>300</v>
      </c>
      <c r="L432" s="195">
        <v>16.100000000000001</v>
      </c>
      <c r="M432" s="258"/>
      <c r="N432" s="3"/>
    </row>
    <row r="433" spans="1:18" s="4" customFormat="1" ht="18" customHeight="1" x14ac:dyDescent="0.2">
      <c r="A433" s="310">
        <v>1</v>
      </c>
      <c r="B433" s="261">
        <v>2</v>
      </c>
      <c r="C433" s="229">
        <v>12</v>
      </c>
      <c r="D433" s="394" t="s">
        <v>30</v>
      </c>
      <c r="E433" s="42">
        <v>1</v>
      </c>
      <c r="F433" s="69" t="s">
        <v>539</v>
      </c>
      <c r="G433" s="34" t="s">
        <v>64</v>
      </c>
      <c r="H433" s="34" t="s">
        <v>72</v>
      </c>
      <c r="I433" s="156" t="s">
        <v>538</v>
      </c>
      <c r="J433" s="157">
        <v>20</v>
      </c>
      <c r="K433" s="145" t="s">
        <v>464</v>
      </c>
      <c r="L433" s="155">
        <v>37.4</v>
      </c>
      <c r="M433" s="253">
        <f>L433+L434+L435</f>
        <v>250.5</v>
      </c>
      <c r="N433" s="3"/>
    </row>
    <row r="434" spans="1:18" s="4" customFormat="1" ht="24.95" customHeight="1" x14ac:dyDescent="0.2">
      <c r="A434" s="311"/>
      <c r="B434" s="262"/>
      <c r="C434" s="260"/>
      <c r="D434" s="395"/>
      <c r="E434" s="63">
        <v>2</v>
      </c>
      <c r="F434" s="158" t="s">
        <v>540</v>
      </c>
      <c r="G434" s="65" t="s">
        <v>64</v>
      </c>
      <c r="H434" s="65" t="s">
        <v>72</v>
      </c>
      <c r="I434" s="86" t="s">
        <v>541</v>
      </c>
      <c r="J434" s="143">
        <v>9</v>
      </c>
      <c r="K434" s="143" t="s">
        <v>542</v>
      </c>
      <c r="L434" s="159">
        <v>181.1</v>
      </c>
      <c r="M434" s="251"/>
      <c r="N434" s="3"/>
    </row>
    <row r="435" spans="1:18" s="4" customFormat="1" ht="24.95" customHeight="1" x14ac:dyDescent="0.2">
      <c r="A435" s="367"/>
      <c r="B435" s="263"/>
      <c r="C435" s="230"/>
      <c r="D435" s="396"/>
      <c r="E435" s="67">
        <v>3</v>
      </c>
      <c r="F435" s="158" t="s">
        <v>708</v>
      </c>
      <c r="G435" s="65" t="s">
        <v>68</v>
      </c>
      <c r="H435" s="65" t="s">
        <v>709</v>
      </c>
      <c r="I435" s="154" t="s">
        <v>710</v>
      </c>
      <c r="J435" s="143">
        <v>2</v>
      </c>
      <c r="K435" s="145" t="s">
        <v>707</v>
      </c>
      <c r="L435" s="155">
        <v>32</v>
      </c>
      <c r="M435" s="252"/>
      <c r="N435" s="3"/>
    </row>
    <row r="436" spans="1:18" s="4" customFormat="1" ht="12" hidden="1" x14ac:dyDescent="0.2">
      <c r="A436" s="352"/>
      <c r="B436" s="318"/>
      <c r="C436" s="316"/>
      <c r="D436" s="363" t="s">
        <v>598</v>
      </c>
      <c r="E436" s="42"/>
      <c r="F436" s="69"/>
      <c r="G436" s="34"/>
      <c r="H436" s="34"/>
      <c r="I436" s="76"/>
      <c r="J436" s="44"/>
      <c r="M436" s="78"/>
      <c r="N436" s="3"/>
    </row>
    <row r="437" spans="1:18" s="4" customFormat="1" ht="12" hidden="1" x14ac:dyDescent="0.2">
      <c r="A437" s="352"/>
      <c r="B437" s="318"/>
      <c r="C437" s="316"/>
      <c r="D437" s="363"/>
      <c r="E437" s="42"/>
      <c r="F437" s="69"/>
      <c r="G437" s="34"/>
      <c r="H437" s="34"/>
      <c r="I437" s="76"/>
      <c r="J437" s="44"/>
      <c r="K437" s="34"/>
      <c r="L437" s="78"/>
      <c r="M437" s="78"/>
      <c r="N437" s="3"/>
    </row>
    <row r="438" spans="1:18" s="4" customFormat="1" ht="12" hidden="1" x14ac:dyDescent="0.2">
      <c r="A438" s="352"/>
      <c r="B438" s="318"/>
      <c r="C438" s="316"/>
      <c r="D438" s="363"/>
      <c r="E438" s="42"/>
      <c r="F438" s="69"/>
      <c r="G438" s="34"/>
      <c r="H438" s="34"/>
      <c r="I438" s="76"/>
      <c r="J438" s="44"/>
      <c r="K438" s="34"/>
      <c r="L438" s="78"/>
      <c r="M438" s="78"/>
      <c r="N438" s="3"/>
    </row>
    <row r="439" spans="1:18" s="4" customFormat="1" ht="12" hidden="1" x14ac:dyDescent="0.2">
      <c r="A439" s="352"/>
      <c r="B439" s="318"/>
      <c r="C439" s="316"/>
      <c r="D439" s="363"/>
      <c r="E439" s="42"/>
      <c r="F439" s="69"/>
      <c r="G439" s="34"/>
      <c r="H439" s="34"/>
      <c r="I439" s="76"/>
      <c r="J439" s="44"/>
      <c r="K439" s="34"/>
      <c r="L439" s="78"/>
      <c r="M439" s="78"/>
      <c r="N439" s="3"/>
    </row>
    <row r="440" spans="1:18" s="4" customFormat="1" ht="12" hidden="1" x14ac:dyDescent="0.2">
      <c r="A440" s="160"/>
      <c r="B440" s="161"/>
      <c r="C440" s="41"/>
      <c r="D440" s="162"/>
      <c r="E440" s="42"/>
      <c r="F440" s="69"/>
      <c r="G440" s="34"/>
      <c r="H440" s="34"/>
      <c r="I440" s="76"/>
      <c r="J440" s="44"/>
      <c r="K440" s="34"/>
      <c r="L440" s="78"/>
      <c r="M440" s="78"/>
      <c r="N440" s="3"/>
    </row>
    <row r="441" spans="1:18" s="4" customFormat="1" ht="12" hidden="1" x14ac:dyDescent="0.2">
      <c r="A441" s="160"/>
      <c r="B441" s="161"/>
      <c r="C441" s="41"/>
      <c r="D441" s="162"/>
      <c r="E441" s="42"/>
      <c r="F441" s="69"/>
      <c r="G441" s="34"/>
      <c r="H441" s="34"/>
      <c r="I441" s="76"/>
      <c r="J441" s="44"/>
      <c r="K441" s="34"/>
      <c r="L441" s="78"/>
      <c r="M441" s="78"/>
      <c r="N441" s="3"/>
    </row>
    <row r="442" spans="1:18" s="4" customFormat="1" ht="12.75" customHeight="1" x14ac:dyDescent="0.2">
      <c r="A442" s="352">
        <v>1</v>
      </c>
      <c r="B442" s="318">
        <v>2</v>
      </c>
      <c r="C442" s="316">
        <v>13</v>
      </c>
      <c r="D442" s="363" t="s">
        <v>747</v>
      </c>
      <c r="E442" s="42">
        <v>1</v>
      </c>
      <c r="F442" s="69" t="s">
        <v>749</v>
      </c>
      <c r="G442" s="399" t="s">
        <v>752</v>
      </c>
      <c r="H442" s="197" t="s">
        <v>753</v>
      </c>
      <c r="I442" s="76" t="s">
        <v>754</v>
      </c>
      <c r="J442" s="194">
        <v>2</v>
      </c>
      <c r="K442" s="215" t="s">
        <v>758</v>
      </c>
      <c r="L442" s="253">
        <f>67.73-7.8</f>
        <v>59.930000000000007</v>
      </c>
      <c r="M442" s="253">
        <f>SUM(L442:L445)</f>
        <v>70.504000000000005</v>
      </c>
      <c r="N442" s="3"/>
    </row>
    <row r="443" spans="1:18" s="4" customFormat="1" ht="12" x14ac:dyDescent="0.2">
      <c r="A443" s="352"/>
      <c r="B443" s="318"/>
      <c r="C443" s="316"/>
      <c r="D443" s="363"/>
      <c r="E443" s="42">
        <v>2</v>
      </c>
      <c r="F443" s="69" t="s">
        <v>750</v>
      </c>
      <c r="G443" s="399" t="s">
        <v>752</v>
      </c>
      <c r="H443" s="197" t="s">
        <v>93</v>
      </c>
      <c r="I443" s="76" t="s">
        <v>756</v>
      </c>
      <c r="J443" s="194">
        <v>1</v>
      </c>
      <c r="K443" s="216"/>
      <c r="L443" s="251"/>
      <c r="M443" s="251"/>
      <c r="N443" s="3"/>
    </row>
    <row r="444" spans="1:18" s="4" customFormat="1" ht="12" x14ac:dyDescent="0.2">
      <c r="A444" s="352"/>
      <c r="B444" s="318"/>
      <c r="C444" s="316"/>
      <c r="D444" s="363"/>
      <c r="E444" s="42">
        <v>3</v>
      </c>
      <c r="F444" s="69" t="s">
        <v>748</v>
      </c>
      <c r="G444" s="399" t="s">
        <v>752</v>
      </c>
      <c r="H444" s="197" t="s">
        <v>476</v>
      </c>
      <c r="I444" s="76" t="s">
        <v>757</v>
      </c>
      <c r="J444" s="194">
        <v>1</v>
      </c>
      <c r="K444" s="217"/>
      <c r="L444" s="251"/>
      <c r="M444" s="251"/>
      <c r="N444" s="3"/>
    </row>
    <row r="445" spans="1:18" s="4" customFormat="1" ht="12.75" customHeight="1" x14ac:dyDescent="0.2">
      <c r="A445" s="352"/>
      <c r="B445" s="318"/>
      <c r="C445" s="316"/>
      <c r="D445" s="363"/>
      <c r="E445" s="397">
        <v>4</v>
      </c>
      <c r="F445" s="398" t="s">
        <v>751</v>
      </c>
      <c r="G445" s="400" t="s">
        <v>752</v>
      </c>
      <c r="H445" s="271" t="s">
        <v>396</v>
      </c>
      <c r="I445" s="76" t="s">
        <v>469</v>
      </c>
      <c r="J445" s="194">
        <v>30</v>
      </c>
      <c r="K445" s="215" t="s">
        <v>707</v>
      </c>
      <c r="L445" s="251">
        <v>10.574</v>
      </c>
      <c r="M445" s="251"/>
      <c r="N445" s="3"/>
    </row>
    <row r="446" spans="1:18" s="4" customFormat="1" ht="12" x14ac:dyDescent="0.2">
      <c r="A446" s="352"/>
      <c r="B446" s="318"/>
      <c r="C446" s="316"/>
      <c r="D446" s="363"/>
      <c r="E446" s="397"/>
      <c r="F446" s="398"/>
      <c r="G446" s="400"/>
      <c r="H446" s="271"/>
      <c r="I446" s="76" t="s">
        <v>755</v>
      </c>
      <c r="J446" s="194">
        <v>60</v>
      </c>
      <c r="K446" s="216"/>
      <c r="L446" s="251"/>
      <c r="M446" s="251"/>
      <c r="N446" s="3"/>
    </row>
    <row r="447" spans="1:18" s="4" customFormat="1" ht="12" x14ac:dyDescent="0.2">
      <c r="A447" s="163"/>
      <c r="B447" s="164"/>
      <c r="C447" s="164"/>
      <c r="D447" s="164"/>
      <c r="E447" s="164"/>
      <c r="F447" s="164"/>
      <c r="G447" s="164"/>
      <c r="H447" s="196"/>
      <c r="I447" s="196"/>
      <c r="J447" s="196"/>
      <c r="K447" s="217"/>
      <c r="L447" s="252"/>
      <c r="M447" s="252"/>
      <c r="N447" s="15"/>
      <c r="O447" s="16"/>
      <c r="P447" s="16"/>
      <c r="Q447" s="16"/>
      <c r="R447" s="16"/>
    </row>
    <row r="448" spans="1:18" s="16" customFormat="1" ht="12" x14ac:dyDescent="0.2">
      <c r="A448" s="340" t="s">
        <v>15</v>
      </c>
      <c r="B448" s="341"/>
      <c r="C448" s="341"/>
      <c r="D448" s="341"/>
      <c r="E448" s="341"/>
      <c r="F448" s="341"/>
      <c r="G448" s="341"/>
      <c r="H448" s="341"/>
      <c r="I448" s="341"/>
      <c r="J448" s="341"/>
      <c r="K448" s="341"/>
      <c r="L448" s="341"/>
      <c r="M448" s="342"/>
      <c r="N448" s="2"/>
      <c r="O448" s="2"/>
      <c r="P448" s="2"/>
      <c r="Q448" s="2"/>
      <c r="R448" s="2"/>
    </row>
    <row r="449" spans="1:18" s="2" customFormat="1" x14ac:dyDescent="0.2">
      <c r="A449" s="343">
        <v>1</v>
      </c>
      <c r="B449" s="344"/>
      <c r="C449" s="345"/>
      <c r="D449" s="225" t="s">
        <v>501</v>
      </c>
      <c r="E449" s="42">
        <v>1</v>
      </c>
      <c r="F449" s="69" t="s">
        <v>646</v>
      </c>
      <c r="G449" s="34" t="s">
        <v>379</v>
      </c>
      <c r="H449" s="34" t="s">
        <v>72</v>
      </c>
      <c r="I449" s="70" t="s">
        <v>647</v>
      </c>
      <c r="J449" s="44" t="s">
        <v>143</v>
      </c>
      <c r="K449" s="34"/>
      <c r="L449" s="34"/>
      <c r="M449" s="34"/>
      <c r="N449"/>
      <c r="O449"/>
      <c r="P449"/>
      <c r="Q449"/>
      <c r="R449"/>
    </row>
    <row r="450" spans="1:18" s="2" customFormat="1" ht="24" x14ac:dyDescent="0.2">
      <c r="A450" s="346"/>
      <c r="B450" s="347"/>
      <c r="C450" s="348"/>
      <c r="D450" s="259"/>
      <c r="E450" s="42">
        <v>2</v>
      </c>
      <c r="F450" s="69" t="s">
        <v>502</v>
      </c>
      <c r="G450" s="34" t="s">
        <v>504</v>
      </c>
      <c r="H450" s="34" t="s">
        <v>72</v>
      </c>
      <c r="I450" s="70" t="s">
        <v>506</v>
      </c>
      <c r="J450" s="44">
        <v>700</v>
      </c>
      <c r="K450" s="34"/>
      <c r="L450" s="34"/>
      <c r="M450" s="34"/>
      <c r="N450" s="21"/>
      <c r="O450"/>
      <c r="P450"/>
      <c r="Q450"/>
      <c r="R450"/>
    </row>
    <row r="451" spans="1:18" s="2" customFormat="1" x14ac:dyDescent="0.2">
      <c r="A451" s="346"/>
      <c r="B451" s="347"/>
      <c r="C451" s="348"/>
      <c r="D451" s="259"/>
      <c r="E451" s="198">
        <v>3</v>
      </c>
      <c r="F451" s="244" t="s">
        <v>503</v>
      </c>
      <c r="G451" s="215" t="s">
        <v>379</v>
      </c>
      <c r="H451" s="215" t="s">
        <v>72</v>
      </c>
      <c r="I451" s="70" t="s">
        <v>505</v>
      </c>
      <c r="J451" s="44">
        <v>24</v>
      </c>
      <c r="K451" s="34"/>
      <c r="L451" s="34"/>
      <c r="M451" s="34"/>
      <c r="N451"/>
      <c r="O451"/>
      <c r="P451"/>
      <c r="Q451"/>
      <c r="R451"/>
    </row>
    <row r="452" spans="1:18" s="2" customFormat="1" x14ac:dyDescent="0.2">
      <c r="A452" s="349"/>
      <c r="B452" s="350"/>
      <c r="C452" s="351"/>
      <c r="D452" s="226"/>
      <c r="E452" s="200"/>
      <c r="F452" s="245"/>
      <c r="G452" s="217"/>
      <c r="H452" s="217"/>
      <c r="I452" s="70" t="s">
        <v>507</v>
      </c>
      <c r="J452" s="44" t="s">
        <v>143</v>
      </c>
      <c r="K452" s="34"/>
      <c r="L452" s="34"/>
      <c r="M452" s="34"/>
      <c r="N452"/>
      <c r="O452"/>
      <c r="P452"/>
      <c r="Q452"/>
      <c r="R452"/>
    </row>
    <row r="453" spans="1:18" ht="36" x14ac:dyDescent="0.2">
      <c r="A453" s="339">
        <v>2</v>
      </c>
      <c r="B453" s="339"/>
      <c r="C453" s="339"/>
      <c r="D453" s="106" t="s">
        <v>509</v>
      </c>
      <c r="E453" s="42">
        <v>1</v>
      </c>
      <c r="F453" s="69" t="s">
        <v>508</v>
      </c>
      <c r="G453" s="34" t="s">
        <v>143</v>
      </c>
      <c r="H453" s="34"/>
      <c r="I453" s="76" t="s">
        <v>510</v>
      </c>
      <c r="J453" s="44" t="s">
        <v>143</v>
      </c>
      <c r="K453" s="34"/>
      <c r="L453" s="34"/>
      <c r="M453" s="34"/>
      <c r="N453" s="9"/>
      <c r="O453" s="9"/>
    </row>
    <row r="454" spans="1:18" x14ac:dyDescent="0.2">
      <c r="A454" s="339">
        <v>3</v>
      </c>
      <c r="B454" s="339"/>
      <c r="C454" s="339"/>
      <c r="D454" s="228" t="s">
        <v>545</v>
      </c>
      <c r="E454" s="198">
        <v>27</v>
      </c>
      <c r="F454" s="244" t="s">
        <v>546</v>
      </c>
      <c r="G454" s="215" t="s">
        <v>648</v>
      </c>
      <c r="H454" s="215" t="s">
        <v>72</v>
      </c>
      <c r="I454" s="36" t="s">
        <v>79</v>
      </c>
      <c r="J454" s="44" t="s">
        <v>143</v>
      </c>
      <c r="K454" s="34"/>
      <c r="L454" s="34"/>
      <c r="M454" s="34"/>
      <c r="N454" s="9"/>
      <c r="O454" s="9"/>
    </row>
    <row r="455" spans="1:18" x14ac:dyDescent="0.2">
      <c r="A455" s="339"/>
      <c r="B455" s="339"/>
      <c r="C455" s="339"/>
      <c r="D455" s="228"/>
      <c r="E455" s="200"/>
      <c r="F455" s="245"/>
      <c r="G455" s="217"/>
      <c r="H455" s="217"/>
      <c r="I455" s="36" t="s">
        <v>81</v>
      </c>
      <c r="J455" s="44" t="s">
        <v>143</v>
      </c>
      <c r="K455" s="34"/>
      <c r="L455" s="34"/>
      <c r="M455" s="34"/>
      <c r="N455" s="9"/>
      <c r="O455" s="9"/>
    </row>
    <row r="456" spans="1:18" x14ac:dyDescent="0.2">
      <c r="A456" s="20"/>
      <c r="B456" s="20"/>
      <c r="C456" s="20"/>
      <c r="D456" s="24"/>
      <c r="E456" s="25"/>
      <c r="F456" s="28"/>
      <c r="G456" s="26"/>
      <c r="H456" s="26"/>
      <c r="I456" s="29"/>
      <c r="J456" s="27"/>
      <c r="K456" s="26"/>
      <c r="L456" s="26"/>
      <c r="M456" s="26"/>
      <c r="N456" s="9"/>
      <c r="O456" s="9"/>
    </row>
    <row r="458" spans="1:18" x14ac:dyDescent="0.2">
      <c r="A458" s="336" t="s">
        <v>511</v>
      </c>
      <c r="B458" s="336"/>
      <c r="C458" s="336"/>
      <c r="D458" s="336"/>
      <c r="E458" s="336"/>
      <c r="G458" s="8"/>
      <c r="H458" s="9"/>
      <c r="I458" s="336" t="s">
        <v>512</v>
      </c>
      <c r="J458" s="337"/>
      <c r="K458" s="9"/>
      <c r="L458" s="9"/>
      <c r="M458" s="9"/>
    </row>
    <row r="459" spans="1:18" x14ac:dyDescent="0.2">
      <c r="A459" s="338" t="s">
        <v>14</v>
      </c>
      <c r="B459" s="338"/>
      <c r="C459" s="338"/>
      <c r="D459" s="338"/>
      <c r="E459" s="338"/>
      <c r="F459" s="10"/>
      <c r="G459" s="11" t="s">
        <v>11</v>
      </c>
      <c r="H459" s="12"/>
      <c r="I459" s="335" t="s">
        <v>12</v>
      </c>
      <c r="J459" s="335"/>
      <c r="L459" s="7"/>
      <c r="M459" s="7"/>
    </row>
    <row r="461" spans="1:18" x14ac:dyDescent="0.2">
      <c r="B461" s="14" t="s">
        <v>13</v>
      </c>
    </row>
    <row r="463" spans="1:18" x14ac:dyDescent="0.2">
      <c r="D463" s="14" t="s">
        <v>556</v>
      </c>
    </row>
    <row r="464" spans="1:18" x14ac:dyDescent="0.2">
      <c r="D464" s="14" t="s">
        <v>557</v>
      </c>
    </row>
    <row r="465" spans="4:4" x14ac:dyDescent="0.2">
      <c r="D465" s="14"/>
    </row>
    <row r="470" spans="4:4" x14ac:dyDescent="0.2">
      <c r="D470" s="30"/>
    </row>
  </sheetData>
  <autoFilter ref="E7:M439" xr:uid="{00000000-0001-0000-0000-000000000000}">
    <filterColumn colId="6" showButton="0"/>
    <filterColumn colId="7" showButton="0"/>
  </autoFilter>
  <mergeCells count="602">
    <mergeCell ref="M442:M447"/>
    <mergeCell ref="K442:K444"/>
    <mergeCell ref="L442:L444"/>
    <mergeCell ref="K445:K447"/>
    <mergeCell ref="L445:L447"/>
    <mergeCell ref="A442:A446"/>
    <mergeCell ref="B442:B446"/>
    <mergeCell ref="C442:C446"/>
    <mergeCell ref="D442:D446"/>
    <mergeCell ref="G445:G446"/>
    <mergeCell ref="H445:H446"/>
    <mergeCell ref="F445:F446"/>
    <mergeCell ref="E445:E446"/>
    <mergeCell ref="M433:M435"/>
    <mergeCell ref="D433:D435"/>
    <mergeCell ref="C433:C435"/>
    <mergeCell ref="B433:B435"/>
    <mergeCell ref="A433:A435"/>
    <mergeCell ref="D14:D115"/>
    <mergeCell ref="C14:C115"/>
    <mergeCell ref="B14:B115"/>
    <mergeCell ref="A14:A115"/>
    <mergeCell ref="K82:M82"/>
    <mergeCell ref="K149:K194"/>
    <mergeCell ref="L149:L194"/>
    <mergeCell ref="M149:M382"/>
    <mergeCell ref="K148:M148"/>
    <mergeCell ref="J426:J431"/>
    <mergeCell ref="L108:L114"/>
    <mergeCell ref="E109:E110"/>
    <mergeCell ref="F109:F110"/>
    <mergeCell ref="G109:G110"/>
    <mergeCell ref="H109:H110"/>
    <mergeCell ref="E112:E113"/>
    <mergeCell ref="F112:F113"/>
    <mergeCell ref="G112:G113"/>
    <mergeCell ref="H112:H113"/>
    <mergeCell ref="F103:F104"/>
    <mergeCell ref="G103:G104"/>
    <mergeCell ref="H103:H104"/>
    <mergeCell ref="E106:E107"/>
    <mergeCell ref="F106:F107"/>
    <mergeCell ref="G106:G107"/>
    <mergeCell ref="H106:H107"/>
    <mergeCell ref="K108:K114"/>
    <mergeCell ref="K83:K107"/>
    <mergeCell ref="L83:L107"/>
    <mergeCell ref="M83:M115"/>
    <mergeCell ref="E84:E85"/>
    <mergeCell ref="F84:F85"/>
    <mergeCell ref="G84:G85"/>
    <mergeCell ref="H84:H85"/>
    <mergeCell ref="E86:E89"/>
    <mergeCell ref="F86:F89"/>
    <mergeCell ref="G86:G89"/>
    <mergeCell ref="H86:H89"/>
    <mergeCell ref="E92:E93"/>
    <mergeCell ref="F92:F93"/>
    <mergeCell ref="G92:G93"/>
    <mergeCell ref="H92:H93"/>
    <mergeCell ref="E95:E98"/>
    <mergeCell ref="F95:F98"/>
    <mergeCell ref="G95:G98"/>
    <mergeCell ref="H95:H98"/>
    <mergeCell ref="E99:E100"/>
    <mergeCell ref="F99:F100"/>
    <mergeCell ref="G99:G100"/>
    <mergeCell ref="H99:H100"/>
    <mergeCell ref="E101:E102"/>
    <mergeCell ref="E103:E104"/>
    <mergeCell ref="H235:H236"/>
    <mergeCell ref="E237:E239"/>
    <mergeCell ref="F237:F239"/>
    <mergeCell ref="G237:G239"/>
    <mergeCell ref="H237:H239"/>
    <mergeCell ref="F240:F241"/>
    <mergeCell ref="G240:G241"/>
    <mergeCell ref="H240:H241"/>
    <mergeCell ref="E263:E264"/>
    <mergeCell ref="F263:F264"/>
    <mergeCell ref="G263:G264"/>
    <mergeCell ref="H263:H264"/>
    <mergeCell ref="E253:E255"/>
    <mergeCell ref="F253:F255"/>
    <mergeCell ref="G253:G255"/>
    <mergeCell ref="H253:H255"/>
    <mergeCell ref="E256:E257"/>
    <mergeCell ref="F256:F257"/>
    <mergeCell ref="G256:G257"/>
    <mergeCell ref="H256:H257"/>
    <mergeCell ref="E258:E259"/>
    <mergeCell ref="F258:F259"/>
    <mergeCell ref="G258:G259"/>
    <mergeCell ref="H258:H259"/>
    <mergeCell ref="H242:H243"/>
    <mergeCell ref="E249:E252"/>
    <mergeCell ref="F249:F252"/>
    <mergeCell ref="G249:G252"/>
    <mergeCell ref="H249:H252"/>
    <mergeCell ref="A436:A439"/>
    <mergeCell ref="E397:E398"/>
    <mergeCell ref="F383:F385"/>
    <mergeCell ref="E383:E385"/>
    <mergeCell ref="F397:F398"/>
    <mergeCell ref="D383:D402"/>
    <mergeCell ref="C383:C402"/>
    <mergeCell ref="B383:B402"/>
    <mergeCell ref="A383:A402"/>
    <mergeCell ref="A409:A424"/>
    <mergeCell ref="A403:A408"/>
    <mergeCell ref="E392:E396"/>
    <mergeCell ref="F421:F424"/>
    <mergeCell ref="F409:F411"/>
    <mergeCell ref="E409:E411"/>
    <mergeCell ref="E406:E408"/>
    <mergeCell ref="E293:E294"/>
    <mergeCell ref="E242:E243"/>
    <mergeCell ref="F364:F365"/>
    <mergeCell ref="K425:K428"/>
    <mergeCell ref="L425:L428"/>
    <mergeCell ref="A425:A432"/>
    <mergeCell ref="E425:E431"/>
    <mergeCell ref="F425:F431"/>
    <mergeCell ref="G425:G431"/>
    <mergeCell ref="H425:H431"/>
    <mergeCell ref="I426:I431"/>
    <mergeCell ref="M425:M432"/>
    <mergeCell ref="D425:D432"/>
    <mergeCell ref="C425:C432"/>
    <mergeCell ref="B425:B432"/>
    <mergeCell ref="D454:D455"/>
    <mergeCell ref="A454:C455"/>
    <mergeCell ref="A11:M11"/>
    <mergeCell ref="E7:E10"/>
    <mergeCell ref="K9:K10"/>
    <mergeCell ref="I7:I10"/>
    <mergeCell ref="J7:J10"/>
    <mergeCell ref="H7:H10"/>
    <mergeCell ref="K14:K15"/>
    <mergeCell ref="L14:L15"/>
    <mergeCell ref="H121:H122"/>
    <mergeCell ref="K116:K122"/>
    <mergeCell ref="L116:L122"/>
    <mergeCell ref="F121:F122"/>
    <mergeCell ref="E121:E122"/>
    <mergeCell ref="E38:E39"/>
    <mergeCell ref="F38:F39"/>
    <mergeCell ref="G38:G39"/>
    <mergeCell ref="H38:H39"/>
    <mergeCell ref="D436:D439"/>
    <mergeCell ref="C436:C439"/>
    <mergeCell ref="B436:B439"/>
    <mergeCell ref="L43:L81"/>
    <mergeCell ref="K16:K42"/>
    <mergeCell ref="L16:L42"/>
    <mergeCell ref="E25:E28"/>
    <mergeCell ref="F25:F28"/>
    <mergeCell ref="I459:J459"/>
    <mergeCell ref="I458:J458"/>
    <mergeCell ref="A458:E458"/>
    <mergeCell ref="A459:E459"/>
    <mergeCell ref="A453:C453"/>
    <mergeCell ref="A448:M448"/>
    <mergeCell ref="A449:C452"/>
    <mergeCell ref="H56:H57"/>
    <mergeCell ref="E117:E118"/>
    <mergeCell ref="F117:F118"/>
    <mergeCell ref="E119:E120"/>
    <mergeCell ref="F119:F120"/>
    <mergeCell ref="G117:G118"/>
    <mergeCell ref="G119:G120"/>
    <mergeCell ref="H117:H118"/>
    <mergeCell ref="A116:A122"/>
    <mergeCell ref="G63:G65"/>
    <mergeCell ref="D123:D147"/>
    <mergeCell ref="C123:C147"/>
    <mergeCell ref="B123:B147"/>
    <mergeCell ref="A123:A147"/>
    <mergeCell ref="I1:N1"/>
    <mergeCell ref="I2:N2"/>
    <mergeCell ref="I3:N3"/>
    <mergeCell ref="A5:M5"/>
    <mergeCell ref="A7:A10"/>
    <mergeCell ref="B7:B10"/>
    <mergeCell ref="C7:C10"/>
    <mergeCell ref="D7:D10"/>
    <mergeCell ref="K7:M8"/>
    <mergeCell ref="L9:L10"/>
    <mergeCell ref="G7:G10"/>
    <mergeCell ref="F7:F10"/>
    <mergeCell ref="M9:M10"/>
    <mergeCell ref="C13:M13"/>
    <mergeCell ref="B12:M12"/>
    <mergeCell ref="C116:C122"/>
    <mergeCell ref="D116:D122"/>
    <mergeCell ref="B116:B122"/>
    <mergeCell ref="F44:F45"/>
    <mergeCell ref="F46:F48"/>
    <mergeCell ref="E44:E45"/>
    <mergeCell ref="E46:E48"/>
    <mergeCell ref="E56:E57"/>
    <mergeCell ref="G44:G45"/>
    <mergeCell ref="G46:G48"/>
    <mergeCell ref="F56:F57"/>
    <mergeCell ref="G70:G71"/>
    <mergeCell ref="H70:H71"/>
    <mergeCell ref="M14:M81"/>
    <mergeCell ref="M116:M122"/>
    <mergeCell ref="K43:K81"/>
    <mergeCell ref="H44:H45"/>
    <mergeCell ref="H46:H48"/>
    <mergeCell ref="F51:F54"/>
    <mergeCell ref="E33:E34"/>
    <mergeCell ref="E59:E60"/>
    <mergeCell ref="F59:F60"/>
    <mergeCell ref="G121:G122"/>
    <mergeCell ref="F307:F308"/>
    <mergeCell ref="G307:G308"/>
    <mergeCell ref="G267:G268"/>
    <mergeCell ref="F271:F272"/>
    <mergeCell ref="G271:G272"/>
    <mergeCell ref="F279:F280"/>
    <mergeCell ref="G279:G280"/>
    <mergeCell ref="F197:F198"/>
    <mergeCell ref="F207:F208"/>
    <mergeCell ref="F242:F243"/>
    <mergeCell ref="G242:G243"/>
    <mergeCell ref="F235:F236"/>
    <mergeCell ref="G235:G236"/>
    <mergeCell ref="F290:F291"/>
    <mergeCell ref="G290:G291"/>
    <mergeCell ref="K123:K138"/>
    <mergeCell ref="L123:L138"/>
    <mergeCell ref="G265:G266"/>
    <mergeCell ref="H265:H266"/>
    <mergeCell ref="D148:D382"/>
    <mergeCell ref="C148:C382"/>
    <mergeCell ref="B148:B382"/>
    <mergeCell ref="A148:A382"/>
    <mergeCell ref="E207:E208"/>
    <mergeCell ref="E271:E272"/>
    <mergeCell ref="E273:E276"/>
    <mergeCell ref="E279:E280"/>
    <mergeCell ref="E282:E285"/>
    <mergeCell ref="E286:E287"/>
    <mergeCell ref="E197:E198"/>
    <mergeCell ref="E199:E200"/>
    <mergeCell ref="E201:E202"/>
    <mergeCell ref="E298:E299"/>
    <mergeCell ref="E354:E355"/>
    <mergeCell ref="E216:E217"/>
    <mergeCell ref="E233:E234"/>
    <mergeCell ref="E240:E241"/>
    <mergeCell ref="E315:E316"/>
    <mergeCell ref="F343:F344"/>
    <mergeCell ref="E227:E229"/>
    <mergeCell ref="E230:E231"/>
    <mergeCell ref="E356:E359"/>
    <mergeCell ref="E386:E388"/>
    <mergeCell ref="F389:F391"/>
    <mergeCell ref="E389:E391"/>
    <mergeCell ref="E399:E402"/>
    <mergeCell ref="F406:F408"/>
    <mergeCell ref="E288:E289"/>
    <mergeCell ref="E290:E291"/>
    <mergeCell ref="F386:F388"/>
    <mergeCell ref="F261:F262"/>
    <mergeCell ref="E295:E296"/>
    <mergeCell ref="F295:F296"/>
    <mergeCell ref="E307:E308"/>
    <mergeCell ref="E368:E369"/>
    <mergeCell ref="E370:E371"/>
    <mergeCell ref="E267:E268"/>
    <mergeCell ref="F267:F268"/>
    <mergeCell ref="F329:F331"/>
    <mergeCell ref="E309:E310"/>
    <mergeCell ref="E317:E318"/>
    <mergeCell ref="F265:F266"/>
    <mergeCell ref="E261:E262"/>
    <mergeCell ref="E211:E212"/>
    <mergeCell ref="F211:F212"/>
    <mergeCell ref="G211:G212"/>
    <mergeCell ref="E214:E215"/>
    <mergeCell ref="F214:F215"/>
    <mergeCell ref="G214:G215"/>
    <mergeCell ref="E219:E225"/>
    <mergeCell ref="F219:F225"/>
    <mergeCell ref="G219:G225"/>
    <mergeCell ref="E235:E236"/>
    <mergeCell ref="F233:F234"/>
    <mergeCell ref="G233:G234"/>
    <mergeCell ref="H233:H234"/>
    <mergeCell ref="H197:H198"/>
    <mergeCell ref="H150:H152"/>
    <mergeCell ref="F168:F169"/>
    <mergeCell ref="F180:F182"/>
    <mergeCell ref="F335:F336"/>
    <mergeCell ref="F298:F299"/>
    <mergeCell ref="G298:G299"/>
    <mergeCell ref="G295:G296"/>
    <mergeCell ref="F309:F310"/>
    <mergeCell ref="F317:F318"/>
    <mergeCell ref="G317:G318"/>
    <mergeCell ref="H211:H212"/>
    <mergeCell ref="H214:H215"/>
    <mergeCell ref="H307:H308"/>
    <mergeCell ref="H219:H225"/>
    <mergeCell ref="H227:H229"/>
    <mergeCell ref="H230:H231"/>
    <mergeCell ref="H207:H208"/>
    <mergeCell ref="H295:H296"/>
    <mergeCell ref="H298:H299"/>
    <mergeCell ref="H131:H132"/>
    <mergeCell ref="F133:F134"/>
    <mergeCell ref="G133:G134"/>
    <mergeCell ref="H133:H134"/>
    <mergeCell ref="F227:F229"/>
    <mergeCell ref="G227:G229"/>
    <mergeCell ref="F230:F231"/>
    <mergeCell ref="G230:G231"/>
    <mergeCell ref="G201:G202"/>
    <mergeCell ref="F199:F200"/>
    <mergeCell ref="G199:G200"/>
    <mergeCell ref="H199:H200"/>
    <mergeCell ref="H454:H455"/>
    <mergeCell ref="H72:H73"/>
    <mergeCell ref="G56:G57"/>
    <mergeCell ref="E14:E15"/>
    <mergeCell ref="F14:F15"/>
    <mergeCell ref="G14:G15"/>
    <mergeCell ref="H14:H15"/>
    <mergeCell ref="E21:E22"/>
    <mergeCell ref="F21:F22"/>
    <mergeCell ref="G21:G22"/>
    <mergeCell ref="H21:H22"/>
    <mergeCell ref="G309:G310"/>
    <mergeCell ref="H309:H310"/>
    <mergeCell ref="F315:F316"/>
    <mergeCell ref="H343:H344"/>
    <mergeCell ref="F345:F346"/>
    <mergeCell ref="H290:H291"/>
    <mergeCell ref="F286:F287"/>
    <mergeCell ref="G286:G287"/>
    <mergeCell ref="H286:H287"/>
    <mergeCell ref="F288:F289"/>
    <mergeCell ref="G288:G289"/>
    <mergeCell ref="H288:H289"/>
    <mergeCell ref="G315:G316"/>
    <mergeCell ref="E340:E342"/>
    <mergeCell ref="E343:E344"/>
    <mergeCell ref="E345:E346"/>
    <mergeCell ref="E347:E348"/>
    <mergeCell ref="E350:E351"/>
    <mergeCell ref="E323:E324"/>
    <mergeCell ref="E325:E328"/>
    <mergeCell ref="E329:E331"/>
    <mergeCell ref="E332:E333"/>
    <mergeCell ref="E335:E336"/>
    <mergeCell ref="F347:F348"/>
    <mergeCell ref="G347:G348"/>
    <mergeCell ref="H347:H348"/>
    <mergeCell ref="F350:F351"/>
    <mergeCell ref="G350:G351"/>
    <mergeCell ref="H350:H351"/>
    <mergeCell ref="H315:H316"/>
    <mergeCell ref="F325:F328"/>
    <mergeCell ref="F321:F322"/>
    <mergeCell ref="G345:G346"/>
    <mergeCell ref="H317:H318"/>
    <mergeCell ref="H345:H346"/>
    <mergeCell ref="G340:G342"/>
    <mergeCell ref="H325:H328"/>
    <mergeCell ref="L196:L202"/>
    <mergeCell ref="K383:K402"/>
    <mergeCell ref="L399:L402"/>
    <mergeCell ref="L397:L398"/>
    <mergeCell ref="L392:L396"/>
    <mergeCell ref="L389:L391"/>
    <mergeCell ref="L383:L385"/>
    <mergeCell ref="L386:L388"/>
    <mergeCell ref="L246:L268"/>
    <mergeCell ref="K246:K268"/>
    <mergeCell ref="L339:L351"/>
    <mergeCell ref="L305:L338"/>
    <mergeCell ref="K339:K351"/>
    <mergeCell ref="K305:K338"/>
    <mergeCell ref="K204:K245"/>
    <mergeCell ref="L204:L245"/>
    <mergeCell ref="F454:F455"/>
    <mergeCell ref="G421:G424"/>
    <mergeCell ref="H421:H424"/>
    <mergeCell ref="K403:K408"/>
    <mergeCell ref="H416:H417"/>
    <mergeCell ref="H201:H202"/>
    <mergeCell ref="F332:F333"/>
    <mergeCell ref="G197:G198"/>
    <mergeCell ref="H356:H359"/>
    <mergeCell ref="F370:F371"/>
    <mergeCell ref="G332:G333"/>
    <mergeCell ref="H332:H333"/>
    <mergeCell ref="F392:F396"/>
    <mergeCell ref="F399:F402"/>
    <mergeCell ref="F216:F217"/>
    <mergeCell ref="G216:G217"/>
    <mergeCell ref="F293:F294"/>
    <mergeCell ref="G293:G294"/>
    <mergeCell ref="H293:H294"/>
    <mergeCell ref="H216:H217"/>
    <mergeCell ref="H267:H268"/>
    <mergeCell ref="G261:G262"/>
    <mergeCell ref="G370:G371"/>
    <mergeCell ref="G356:G359"/>
    <mergeCell ref="D449:D452"/>
    <mergeCell ref="E451:E452"/>
    <mergeCell ref="F451:F452"/>
    <mergeCell ref="G451:G452"/>
    <mergeCell ref="H451:H452"/>
    <mergeCell ref="E131:E132"/>
    <mergeCell ref="E133:E134"/>
    <mergeCell ref="E135:E136"/>
    <mergeCell ref="F135:F136"/>
    <mergeCell ref="G135:G136"/>
    <mergeCell ref="F201:F202"/>
    <mergeCell ref="E180:E182"/>
    <mergeCell ref="H323:H324"/>
    <mergeCell ref="G325:G328"/>
    <mergeCell ref="G321:G322"/>
    <mergeCell ref="E321:E322"/>
    <mergeCell ref="H279:H280"/>
    <mergeCell ref="F282:F285"/>
    <mergeCell ref="E168:E169"/>
    <mergeCell ref="G168:G169"/>
    <mergeCell ref="H168:H169"/>
    <mergeCell ref="E150:E152"/>
    <mergeCell ref="F150:F152"/>
    <mergeCell ref="G150:G152"/>
    <mergeCell ref="E454:E455"/>
    <mergeCell ref="G454:G455"/>
    <mergeCell ref="H66:H67"/>
    <mergeCell ref="F70:F71"/>
    <mergeCell ref="E70:E71"/>
    <mergeCell ref="E127:E128"/>
    <mergeCell ref="F127:F128"/>
    <mergeCell ref="G127:G128"/>
    <mergeCell ref="H127:H128"/>
    <mergeCell ref="H119:H120"/>
    <mergeCell ref="G282:G285"/>
    <mergeCell ref="H282:H285"/>
    <mergeCell ref="H271:H272"/>
    <mergeCell ref="F273:F276"/>
    <mergeCell ref="G273:G276"/>
    <mergeCell ref="H273:H276"/>
    <mergeCell ref="E165:E166"/>
    <mergeCell ref="F165:F166"/>
    <mergeCell ref="G165:G166"/>
    <mergeCell ref="H165:H166"/>
    <mergeCell ref="E129:E130"/>
    <mergeCell ref="F129:F130"/>
    <mergeCell ref="H370:H371"/>
    <mergeCell ref="G343:G344"/>
    <mergeCell ref="F356:F359"/>
    <mergeCell ref="E124:E125"/>
    <mergeCell ref="F124:F125"/>
    <mergeCell ref="G124:G125"/>
    <mergeCell ref="H124:H125"/>
    <mergeCell ref="M123:M147"/>
    <mergeCell ref="H135:H136"/>
    <mergeCell ref="H141:H142"/>
    <mergeCell ref="G141:G142"/>
    <mergeCell ref="F141:F142"/>
    <mergeCell ref="E141:E142"/>
    <mergeCell ref="H143:H144"/>
    <mergeCell ref="G143:G144"/>
    <mergeCell ref="F143:F144"/>
    <mergeCell ref="E143:E144"/>
    <mergeCell ref="H145:H146"/>
    <mergeCell ref="G145:G146"/>
    <mergeCell ref="F145:F146"/>
    <mergeCell ref="E145:E146"/>
    <mergeCell ref="K269:K303"/>
    <mergeCell ref="L269:L303"/>
    <mergeCell ref="K196:K202"/>
    <mergeCell ref="M383:M402"/>
    <mergeCell ref="G372:G373"/>
    <mergeCell ref="H372:H373"/>
    <mergeCell ref="H375:H376"/>
    <mergeCell ref="G375:G376"/>
    <mergeCell ref="G406:G408"/>
    <mergeCell ref="I386:I387"/>
    <mergeCell ref="J386:J387"/>
    <mergeCell ref="E364:E365"/>
    <mergeCell ref="E366:E367"/>
    <mergeCell ref="F368:F369"/>
    <mergeCell ref="G368:G369"/>
    <mergeCell ref="H368:H369"/>
    <mergeCell ref="G364:G365"/>
    <mergeCell ref="H364:H365"/>
    <mergeCell ref="F366:F367"/>
    <mergeCell ref="G366:G367"/>
    <mergeCell ref="H366:H367"/>
    <mergeCell ref="F372:F373"/>
    <mergeCell ref="E372:E373"/>
    <mergeCell ref="F375:F376"/>
    <mergeCell ref="E375:E376"/>
    <mergeCell ref="K416:K417"/>
    <mergeCell ref="K418:K420"/>
    <mergeCell ref="L412:L415"/>
    <mergeCell ref="L409:L411"/>
    <mergeCell ref="K409:K411"/>
    <mergeCell ref="K412:K415"/>
    <mergeCell ref="F412:F415"/>
    <mergeCell ref="G412:G415"/>
    <mergeCell ref="H412:H415"/>
    <mergeCell ref="H409:H411"/>
    <mergeCell ref="L416:L417"/>
    <mergeCell ref="G409:G411"/>
    <mergeCell ref="D403:D408"/>
    <mergeCell ref="C403:C408"/>
    <mergeCell ref="B403:B408"/>
    <mergeCell ref="E421:E424"/>
    <mergeCell ref="C409:C424"/>
    <mergeCell ref="B409:B424"/>
    <mergeCell ref="E416:E417"/>
    <mergeCell ref="F416:F417"/>
    <mergeCell ref="G416:G417"/>
    <mergeCell ref="G418:G420"/>
    <mergeCell ref="F418:F420"/>
    <mergeCell ref="E418:E420"/>
    <mergeCell ref="D409:D424"/>
    <mergeCell ref="E412:E415"/>
    <mergeCell ref="E51:E54"/>
    <mergeCell ref="L421:L424"/>
    <mergeCell ref="K421:K424"/>
    <mergeCell ref="M409:M424"/>
    <mergeCell ref="H418:H420"/>
    <mergeCell ref="M403:M408"/>
    <mergeCell ref="L406:L408"/>
    <mergeCell ref="G397:G398"/>
    <mergeCell ref="L352:L381"/>
    <mergeCell ref="K352:K382"/>
    <mergeCell ref="H399:H402"/>
    <mergeCell ref="G392:G396"/>
    <mergeCell ref="H392:H396"/>
    <mergeCell ref="H397:H398"/>
    <mergeCell ref="H383:H385"/>
    <mergeCell ref="H386:H388"/>
    <mergeCell ref="H389:H391"/>
    <mergeCell ref="G389:G391"/>
    <mergeCell ref="G399:G402"/>
    <mergeCell ref="G180:G182"/>
    <mergeCell ref="E61:E62"/>
    <mergeCell ref="E75:E76"/>
    <mergeCell ref="E72:E73"/>
    <mergeCell ref="L418:L420"/>
    <mergeCell ref="G25:G28"/>
    <mergeCell ref="H25:H28"/>
    <mergeCell ref="H33:H34"/>
    <mergeCell ref="G33:G34"/>
    <mergeCell ref="F33:F34"/>
    <mergeCell ref="H181:H182"/>
    <mergeCell ref="G129:G130"/>
    <mergeCell ref="H129:H130"/>
    <mergeCell ref="F101:F102"/>
    <mergeCell ref="G101:G102"/>
    <mergeCell ref="H101:H102"/>
    <mergeCell ref="H61:H62"/>
    <mergeCell ref="H59:H60"/>
    <mergeCell ref="G61:G62"/>
    <mergeCell ref="F61:F62"/>
    <mergeCell ref="F75:F76"/>
    <mergeCell ref="G75:G76"/>
    <mergeCell ref="H75:H76"/>
    <mergeCell ref="F72:F73"/>
    <mergeCell ref="G72:G73"/>
    <mergeCell ref="F63:F65"/>
    <mergeCell ref="G59:G60"/>
    <mergeCell ref="F131:F132"/>
    <mergeCell ref="G131:G132"/>
    <mergeCell ref="E63:E65"/>
    <mergeCell ref="F66:F67"/>
    <mergeCell ref="E66:E67"/>
    <mergeCell ref="G66:G67"/>
    <mergeCell ref="I394:I396"/>
    <mergeCell ref="J394:J396"/>
    <mergeCell ref="I407:I408"/>
    <mergeCell ref="J407:J408"/>
    <mergeCell ref="H406:H408"/>
    <mergeCell ref="G383:G385"/>
    <mergeCell ref="G386:G388"/>
    <mergeCell ref="H340:H342"/>
    <mergeCell ref="H261:H262"/>
    <mergeCell ref="G329:G331"/>
    <mergeCell ref="H329:H331"/>
    <mergeCell ref="H321:H322"/>
    <mergeCell ref="F323:F324"/>
    <mergeCell ref="G323:G324"/>
    <mergeCell ref="G335:G336"/>
    <mergeCell ref="H335:H336"/>
    <mergeCell ref="F340:F342"/>
    <mergeCell ref="F354:F355"/>
    <mergeCell ref="G354:G355"/>
    <mergeCell ref="H354:H355"/>
  </mergeCells>
  <phoneticPr fontId="4" type="noConversion"/>
  <pageMargins left="0.25" right="0.25" top="0.75" bottom="0.75" header="0.3" footer="0.3"/>
  <pageSetup paperSize="9" scale="65"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honeticPr fontId="4" type="noConversion"/>
  <pageMargins left="0.75" right="0.75" top="1" bottom="1" header="0" footer="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honeticPr fontId="4" type="noConversion"/>
  <pageMargins left="0.75" right="0.75" top="1" bottom="1" header="0" footer="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1</vt:i4>
      </vt:variant>
    </vt:vector>
  </HeadingPairs>
  <TitlesOfParts>
    <vt:vector size="4" baseType="lpstr">
      <vt:lpstr>Lapas1</vt:lpstr>
      <vt:lpstr>Lapas2</vt:lpstr>
      <vt:lpstr>Lapas3</vt:lpstr>
      <vt:lpstr>Lapas1!Print_Area</vt:lpstr>
    </vt:vector>
  </TitlesOfParts>
  <Company>KRS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mindaugas.satkus</dc:creator>
  <cp:lastModifiedBy>Neringa</cp:lastModifiedBy>
  <cp:lastPrinted>2022-01-05T12:56:48Z</cp:lastPrinted>
  <dcterms:created xsi:type="dcterms:W3CDTF">2015-02-26T11:37:11Z</dcterms:created>
  <dcterms:modified xsi:type="dcterms:W3CDTF">2022-03-16T12:48:37Z</dcterms:modified>
</cp:coreProperties>
</file>